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240" firstSheet="5" activeTab="9"/>
  </bookViews>
  <sheets>
    <sheet name="收支总表" sheetId="1" r:id="rId1"/>
    <sheet name="收入总表" sheetId="2" r:id="rId2"/>
    <sheet name="支出总表" sheetId="3" r:id="rId3"/>
    <sheet name="财政拨款收支总表" sheetId="4" r:id="rId4"/>
    <sheet name="一般公共预算表" sheetId="5" r:id="rId5"/>
    <sheet name="一般公共预算基本支出表" sheetId="6" r:id="rId6"/>
    <sheet name="政府性基金预算表" sheetId="7" r:id="rId7"/>
    <sheet name="财政拨款三公" sheetId="8" r:id="rId8"/>
    <sheet name="财政专项" sheetId="9" r:id="rId9"/>
    <sheet name="转移支付（分市县）" sheetId="10" r:id="rId10"/>
  </sheets>
  <definedNames/>
  <calcPr fullCalcOnLoad="1"/>
</workbook>
</file>

<file path=xl/sharedStrings.xml><?xml version="1.0" encoding="utf-8"?>
<sst xmlns="http://schemas.openxmlformats.org/spreadsheetml/2006/main" count="502" uniqueCount="355">
  <si>
    <t>附件1</t>
  </si>
  <si>
    <t>湖北省教育厅2021年收支预算总表</t>
  </si>
  <si>
    <t>表一</t>
  </si>
  <si>
    <t>单位：万元</t>
  </si>
  <si>
    <t>收入</t>
  </si>
  <si>
    <t>支出</t>
  </si>
  <si>
    <t>项目</t>
  </si>
  <si>
    <t>预算数</t>
  </si>
  <si>
    <t>财政拨款收入</t>
  </si>
  <si>
    <t>一般公共服务</t>
  </si>
  <si>
    <t>其中：一般公共预算拨款</t>
  </si>
  <si>
    <t>公共安全</t>
  </si>
  <si>
    <t xml:space="preserve">      政府性基金预算拨款</t>
  </si>
  <si>
    <t>教育</t>
  </si>
  <si>
    <t>事业收入</t>
  </si>
  <si>
    <t>科学技术</t>
  </si>
  <si>
    <t>事业单位经营收入</t>
  </si>
  <si>
    <t>文化体育与传媒</t>
  </si>
  <si>
    <t>上级补助收入</t>
  </si>
  <si>
    <t>社会保障和就业</t>
  </si>
  <si>
    <t>附属单位上缴收入</t>
  </si>
  <si>
    <t>医疗卫生</t>
  </si>
  <si>
    <t>其他收入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</si>
  <si>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</si>
  <si>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</si>
  <si>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</si>
  <si>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</si>
  <si>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</si>
  <si>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</si>
  <si>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</si>
  <si>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</si>
  <si>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</si>
  <si>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>本年收入合计</t>
  </si>
  <si>
    <t>本年支出合计</t>
  </si>
  <si>
    <t>上年结余（转）</t>
  </si>
  <si>
    <t>结转下年</t>
  </si>
  <si>
    <t>动用事业基金</t>
  </si>
  <si>
    <t>收入总计</t>
  </si>
  <si>
    <t>支出总计</t>
  </si>
  <si>
    <t>湖北省教育厅2021年收入预算总表</t>
  </si>
  <si>
    <t>表二</t>
  </si>
  <si>
    <t>湖北省教育厅2021年支出预算总表</t>
  </si>
  <si>
    <t>表三</t>
  </si>
  <si>
    <t>功能分类科目</t>
  </si>
  <si>
    <t>总计</t>
  </si>
  <si>
    <t>其中</t>
  </si>
  <si>
    <t>科目编码</t>
  </si>
  <si>
    <t>科目名称</t>
  </si>
  <si>
    <t>基本支出</t>
  </si>
  <si>
    <t>项目支出</t>
  </si>
  <si>
    <t>事业单位经营支出</t>
  </si>
  <si>
    <t>对附属单位补助支出</t>
  </si>
  <si>
    <t>上缴上级支出</t>
  </si>
  <si>
    <t>合计</t>
  </si>
  <si>
    <t>205</t>
  </si>
  <si>
    <t>教育支出</t>
  </si>
  <si>
    <t>　20501</t>
  </si>
  <si>
    <t>　教育管理事务</t>
  </si>
  <si>
    <t>　　2050101</t>
  </si>
  <si>
    <t>　　行政运行</t>
  </si>
  <si>
    <t>　　2050102</t>
  </si>
  <si>
    <t>　　一般行政管理事务</t>
  </si>
  <si>
    <t>　　2050199</t>
  </si>
  <si>
    <t>　　其他教育管理事务支出</t>
  </si>
  <si>
    <t>　20502</t>
  </si>
  <si>
    <t>　普通教育</t>
  </si>
  <si>
    <t>　　2050202</t>
  </si>
  <si>
    <t>　　小学教育</t>
  </si>
  <si>
    <t>　　2050203</t>
  </si>
  <si>
    <t>　　初中教育</t>
  </si>
  <si>
    <t>　　2050204</t>
  </si>
  <si>
    <t>　　高中教育</t>
  </si>
  <si>
    <t>　　2050299</t>
  </si>
  <si>
    <t>　　其他普通教育支出</t>
  </si>
  <si>
    <t>　20503</t>
  </si>
  <si>
    <t>　职业教育</t>
  </si>
  <si>
    <t>　　2050305</t>
  </si>
  <si>
    <t>　　高等职业教育</t>
  </si>
  <si>
    <t>　20599</t>
  </si>
  <si>
    <t>　其他教育支出</t>
  </si>
  <si>
    <t>　　2059999</t>
  </si>
  <si>
    <t>　　其他教育支出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</si>
  <si>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</si>
  <si>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</si>
  <si>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</si>
  <si>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</si>
  <si>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</si>
  <si>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</si>
  <si>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</si>
  <si>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</si>
  <si>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</si>
  <si>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</si>
  <si>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</si>
  <si>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</si>
  <si>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</si>
  <si>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</si>
  <si>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</si>
  <si>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</si>
  <si>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232</t>
  </si>
  <si>
    <t>债务付息支出</t>
  </si>
  <si>
    <t>　23204</t>
  </si>
  <si>
    <t>　地方政府专项债务付息支出</t>
  </si>
  <si>
    <t>　　2320498</t>
  </si>
  <si>
    <t>　　其他地方自行试点项目收益专项债券付息支出</t>
  </si>
  <si>
    <t>湖北省教育厅2021年财政拨款收支预算总表</t>
  </si>
  <si>
    <t>表四</t>
  </si>
  <si>
    <t>湖北省教育厅2021年一般公共预算支出表</t>
  </si>
  <si>
    <t>表五</t>
  </si>
  <si>
    <t>湖北省教育厅2021年一般公共预算基本支出表</t>
  </si>
  <si>
    <t>表六</t>
  </si>
  <si>
    <t>经济分类科目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</si>
  <si>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</si>
  <si>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</si>
  <si>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</si>
  <si>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</si>
  <si>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</si>
  <si>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</si>
  <si>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</si>
  <si>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</si>
  <si>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</si>
  <si>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</si>
  <si>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</si>
  <si>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</si>
  <si>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</si>
  <si>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</si>
  <si>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</si>
  <si>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</si>
  <si>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</si>
  <si>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</si>
  <si>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</si>
  <si>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</si>
  <si>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</si>
  <si>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</si>
  <si>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</si>
  <si>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</si>
  <si>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</si>
  <si>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</si>
  <si>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</si>
  <si>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</si>
  <si>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</si>
  <si>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</si>
  <si>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</si>
  <si>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</si>
  <si>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</si>
  <si>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</si>
  <si>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</si>
  <si>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</si>
  <si>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</si>
  <si>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</si>
  <si>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</si>
  <si>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</si>
  <si>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</si>
  <si>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</si>
  <si>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</si>
  <si>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</si>
  <si>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</si>
  <si>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</si>
  <si>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</si>
  <si>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</si>
  <si>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</si>
  <si>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</si>
  <si>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</si>
  <si>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</si>
  <si>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</si>
  <si>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</si>
  <si>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</si>
  <si>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</si>
  <si>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</si>
  <si>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</si>
  <si>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</si>
  <si>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</si>
  <si>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</si>
  <si>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</si>
  <si>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</si>
  <si>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</si>
  <si>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</si>
  <si>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</si>
  <si>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</si>
  <si>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</si>
  <si>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</si>
  <si>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</si>
  <si>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</si>
  <si>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</si>
  <si>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</si>
  <si>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</si>
  <si>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30307</t>
  </si>
  <si>
    <t>　医疗费补助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</si>
  <si>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</si>
  <si>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</si>
  <si>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</si>
  <si>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</si>
  <si>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</si>
  <si>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</si>
  <si>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　31007</t>
  </si>
  <si>
    <t>　信息网络及软件购置更新</t>
  </si>
  <si>
    <t>　31099</t>
  </si>
  <si>
    <t>　其他资本性支出</t>
  </si>
  <si>
    <t>湖北省教育厅2021年政府性基金预算支出表</t>
  </si>
  <si>
    <t>表七</t>
  </si>
  <si>
    <t>湖北省教育厅2021年财政拨款“三公”经费支出表</t>
  </si>
  <si>
    <t>表八</t>
  </si>
  <si>
    <t>因公出国（境）费</t>
  </si>
  <si>
    <t>公务接待费</t>
  </si>
  <si>
    <t>公务用车购置及运行费</t>
  </si>
  <si>
    <t>其中：公务用车运行维护费</t>
  </si>
  <si>
    <t xml:space="preserve">      公务用车购置费</t>
  </si>
  <si>
    <t>湖北省教育厅2021年财政专项支出预算表</t>
  </si>
  <si>
    <t>表九</t>
  </si>
  <si>
    <t>支持学前教育发展省级专项资金</t>
  </si>
  <si>
    <t>民办教师补助</t>
  </si>
  <si>
    <t>连片特困地区教师生活补助</t>
  </si>
  <si>
    <t>“三区”人才支持计划教师专项计划</t>
  </si>
  <si>
    <t>农村义务教育阶段骨干教师补助</t>
  </si>
  <si>
    <t>艰苦地区基层就业学费补偿</t>
  </si>
  <si>
    <t>中小学校车安全补助资金</t>
  </si>
  <si>
    <t>省中职发展引导奖补资金</t>
  </si>
  <si>
    <t>城乡义务教育经费保障机制</t>
  </si>
  <si>
    <t>农村义务教育学校教师省级统招统派经费</t>
  </si>
  <si>
    <t>改善普通高中学校办学条件省级专项资金</t>
  </si>
  <si>
    <t>湖北省中小学幼儿园教师素质提升工程</t>
  </si>
  <si>
    <t>中小学体卫艺专项</t>
  </si>
  <si>
    <t>注：包括部门（单位）分配管理的本级专项和对下转移支付项目</t>
  </si>
  <si>
    <t>湖北省教育厅2021年转移支付分市县表</t>
  </si>
  <si>
    <t>表十</t>
  </si>
  <si>
    <t>地区</t>
  </si>
  <si>
    <t>改善普通高中学校办学条件</t>
  </si>
  <si>
    <t>其中:已下达</t>
  </si>
  <si>
    <t xml:space="preserve">     待下达</t>
  </si>
  <si>
    <t>省本级</t>
  </si>
  <si>
    <t>武汉市本级</t>
  </si>
  <si>
    <t>江岸区</t>
  </si>
  <si>
    <t>江汉区</t>
  </si>
  <si>
    <t>硚口区</t>
  </si>
  <si>
    <t>汉阳区</t>
  </si>
  <si>
    <t>武昌区</t>
  </si>
  <si>
    <t>青山区</t>
  </si>
  <si>
    <t>洪山区</t>
  </si>
  <si>
    <t>东西湖区</t>
  </si>
  <si>
    <t>汉南区</t>
  </si>
  <si>
    <t>武汉经济开发区</t>
  </si>
  <si>
    <t>武汉东湖开发区</t>
  </si>
  <si>
    <t>武汉化学工业区</t>
  </si>
  <si>
    <t>武汉东湖风景区</t>
  </si>
  <si>
    <t>蔡甸区</t>
  </si>
  <si>
    <t>江夏区</t>
  </si>
  <si>
    <t>黄陂区</t>
  </si>
  <si>
    <t>新洲区</t>
  </si>
  <si>
    <t>黄石市本级</t>
  </si>
  <si>
    <t>黄石港区</t>
  </si>
  <si>
    <t>西塞山区</t>
  </si>
  <si>
    <t>下陆区</t>
  </si>
  <si>
    <t>铁山区</t>
  </si>
  <si>
    <t>黄石经济开发区</t>
  </si>
  <si>
    <t>阳新县</t>
  </si>
  <si>
    <t>大冶市</t>
  </si>
  <si>
    <t>十堰市本级</t>
  </si>
  <si>
    <t>茅箭区</t>
  </si>
  <si>
    <t>张湾区</t>
  </si>
  <si>
    <t>十堰经济开发区</t>
  </si>
  <si>
    <t>郧阳区</t>
  </si>
  <si>
    <t>郧西县</t>
  </si>
  <si>
    <t>竹山县</t>
  </si>
  <si>
    <t>竹溪县</t>
  </si>
  <si>
    <t>房县</t>
  </si>
  <si>
    <t>丹江口市</t>
  </si>
  <si>
    <t>武当山特区</t>
  </si>
  <si>
    <t>宜昌市本级</t>
  </si>
  <si>
    <t>宜昌高新区</t>
  </si>
  <si>
    <t>西陵区</t>
  </si>
  <si>
    <t>伍家岗区</t>
  </si>
  <si>
    <t>点军区</t>
  </si>
  <si>
    <t>猇亭区</t>
  </si>
  <si>
    <t>夷陵区</t>
  </si>
  <si>
    <t>远安县</t>
  </si>
  <si>
    <t>兴山县</t>
  </si>
  <si>
    <t>秭归县</t>
  </si>
  <si>
    <t>长阳县</t>
  </si>
  <si>
    <t>五峰县</t>
  </si>
  <si>
    <t>宜都市</t>
  </si>
  <si>
    <t>当阳市</t>
  </si>
  <si>
    <t>枝江市</t>
  </si>
  <si>
    <t>襄阳市本级</t>
  </si>
  <si>
    <t>襄城区</t>
  </si>
  <si>
    <t>樊城区</t>
  </si>
  <si>
    <t>襄阳高新区</t>
  </si>
  <si>
    <t>襄阳经济开发区</t>
  </si>
  <si>
    <t>襄州区</t>
  </si>
  <si>
    <t>南漳县</t>
  </si>
  <si>
    <t>谷城县</t>
  </si>
  <si>
    <t>保康县</t>
  </si>
  <si>
    <t>老河口市</t>
  </si>
  <si>
    <t>枣阳市</t>
  </si>
  <si>
    <t>宜城市</t>
  </si>
  <si>
    <t>鄂州市本级</t>
  </si>
  <si>
    <t>荆门市本级</t>
  </si>
  <si>
    <t>掇刀区</t>
  </si>
  <si>
    <t>漳河新区</t>
  </si>
  <si>
    <t>屈家岭管理区</t>
  </si>
  <si>
    <t>东宝区</t>
  </si>
  <si>
    <t>京山市</t>
  </si>
  <si>
    <t>沙洋县</t>
  </si>
  <si>
    <t>钟祥市</t>
  </si>
  <si>
    <t>孝感市本级</t>
  </si>
  <si>
    <t>孝南区</t>
  </si>
  <si>
    <t>孝昌县</t>
  </si>
  <si>
    <t>大悟县</t>
  </si>
  <si>
    <t>云梦县</t>
  </si>
  <si>
    <t>应城市</t>
  </si>
  <si>
    <t>安陆市</t>
  </si>
  <si>
    <t>汉川市</t>
  </si>
  <si>
    <t>荆州市本级</t>
  </si>
  <si>
    <t>沙市区</t>
  </si>
  <si>
    <t>荆州区</t>
  </si>
  <si>
    <t>公安县</t>
  </si>
  <si>
    <t>监利县</t>
  </si>
  <si>
    <t>江陵县</t>
  </si>
  <si>
    <t>石首市</t>
  </si>
  <si>
    <t>洪湖市</t>
  </si>
  <si>
    <t>松滋市</t>
  </si>
  <si>
    <t>黄冈市本级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</si>
  <si>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</si>
  <si>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</si>
  <si>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</si>
  <si>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</si>
  <si>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</si>
  <si>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</si>
  <si>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</si>
  <si>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</si>
  <si>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</si>
  <si>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</si>
  <si>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咸宁市本级</t>
  </si>
  <si>
    <t>咸安区</t>
  </si>
  <si>
    <t>嘉鱼县</t>
  </si>
  <si>
    <t>通城县</t>
  </si>
  <si>
    <t>崇阳县</t>
  </si>
  <si>
    <t>通山县</t>
  </si>
  <si>
    <t>赤壁市</t>
  </si>
  <si>
    <t>随州市本级</t>
  </si>
  <si>
    <t>曾都区</t>
  </si>
  <si>
    <t>随县</t>
  </si>
  <si>
    <t>广水市</t>
  </si>
  <si>
    <t>恩施州本级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</si>
  <si>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</si>
  <si>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</si>
  <si>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</si>
  <si>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</si>
  <si>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</si>
  <si>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</si>
  <si>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</si>
  <si>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</si>
  <si>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仙桃市</t>
  </si>
  <si>
    <t>潜江市</t>
  </si>
  <si>
    <t>天门市</t>
  </si>
  <si>
    <t>神农架林区</t>
  </si>
  <si>
    <t>备注：学前教育、“三区”人才、中职教育、城乡义务教育尚有待下达资金39265万元，将待中央核定2021年我省相关项目全年预算后，与中央资金预算一并下达。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</si>
</sst>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\(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8"/>
      <color indexed="8"/>
      <name val="黑体"/>
      <family val="0"/>
    </font>
    <font>
      <sz val="14"/>
      <color indexed="8"/>
      <name val="黑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8"/>
      <color theme="1"/>
      <name val="黑体"/>
      <family val="0"/>
    </font>
    <font>
      <sz val="11"/>
      <color rgb="FF000000"/>
      <name val="宋体"/>
      <family val="0"/>
    </font>
    <font>
      <sz val="14"/>
      <color theme="1"/>
      <name val="黑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76" fontId="4" fillId="0" borderId="12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ill="1" applyBorder="1" applyAlignment="1">
      <alignment vertical="center"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0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 applyProtection="1">
      <alignment horizontal="center" vertical="center" wrapText="1"/>
      <protection/>
    </xf>
    <xf numFmtId="176" fontId="4" fillId="0" borderId="11" xfId="0" applyNumberFormat="1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Fill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4" fontId="3" fillId="0" borderId="13" xfId="0" applyNumberFormat="1" applyFont="1" applyFill="1" applyBorder="1" applyAlignment="1" applyProtection="1">
      <alignment vertical="center"/>
      <protection/>
    </xf>
    <xf numFmtId="49" fontId="4" fillId="0" borderId="14" xfId="0" applyNumberFormat="1" applyFont="1" applyFill="1" applyBorder="1" applyAlignment="1" applyProtection="1">
      <alignment vertical="center"/>
      <protection/>
    </xf>
    <xf numFmtId="4" fontId="4" fillId="0" borderId="13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4" fontId="4" fillId="33" borderId="13" xfId="0" applyNumberFormat="1" applyFont="1" applyFill="1" applyBorder="1" applyAlignment="1" applyProtection="1">
      <alignment horizontal="right" vertical="center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4" fontId="4" fillId="33" borderId="15" xfId="0" applyNumberFormat="1" applyFont="1" applyFill="1" applyBorder="1" applyAlignment="1" applyProtection="1">
      <alignment horizontal="right" vertical="center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49" fontId="4" fillId="0" borderId="13" xfId="0" applyNumberFormat="1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4" fontId="3" fillId="0" borderId="14" xfId="0" applyNumberFormat="1" applyFont="1" applyFill="1" applyBorder="1" applyAlignment="1" applyProtection="1">
      <alignment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14" xfId="0" applyNumberFormat="1" applyFont="1" applyFill="1" applyBorder="1" applyAlignment="1" applyProtection="1">
      <alignment vertical="center"/>
      <protection/>
    </xf>
    <xf numFmtId="4" fontId="4" fillId="0" borderId="14" xfId="0" applyNumberFormat="1" applyFont="1" applyFill="1" applyBorder="1" applyAlignment="1" applyProtection="1">
      <alignment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40" fontId="4" fillId="0" borderId="15" xfId="0" applyNumberFormat="1" applyFont="1" applyFill="1" applyBorder="1" applyAlignment="1" applyProtection="1">
      <alignment horizontal="right" vertical="center" wrapText="1"/>
      <protection/>
    </xf>
    <xf numFmtId="40" fontId="4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2" fontId="4" fillId="0" borderId="13" xfId="0" applyNumberFormat="1" applyFont="1" applyFill="1" applyBorder="1" applyAlignment="1" applyProtection="1">
      <alignment horizontal="right" vertical="center"/>
      <protection/>
    </xf>
    <xf numFmtId="40" fontId="44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7" fontId="0" fillId="0" borderId="10" xfId="0" applyNumberFormat="1" applyBorder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77" fontId="4" fillId="0" borderId="13" xfId="0" applyNumberFormat="1" applyFont="1" applyFill="1" applyBorder="1" applyAlignment="1" applyProtection="1">
      <alignment horizontal="right" vertical="center" wrapText="1"/>
      <protection/>
    </xf>
    <xf numFmtId="177" fontId="0" fillId="0" borderId="10" xfId="0" applyNumberFormat="1" applyFont="1" applyBorder="1" applyAlignment="1">
      <alignment vertical="center"/>
    </xf>
    <xf numFmtId="177" fontId="4" fillId="33" borderId="13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A2" sqref="A2:D2"/>
    </sheetView>
  </sheetViews>
  <sheetFormatPr defaultColWidth="9.00390625" defaultRowHeight="15"/>
  <cols>
    <col min="1" max="1" width="36.8515625" style="0" customWidth="1"/>
    <col min="2" max="2" width="16.8515625" style="0" customWidth="1"/>
    <col min="3" max="3" width="36.8515625" style="0" customWidth="1"/>
    <col min="4" max="4" width="19.00390625" style="0" customWidth="1"/>
  </cols>
  <sheetData>
    <row r="1" ht="33.75" customHeight="1">
      <c r="A1" s="58" t="s">
        <v>0</v>
      </c>
    </row>
    <row r="2" spans="1:4" ht="33.75" customHeight="1">
      <c r="A2" s="21" t="s">
        <v>1</v>
      </c>
      <c r="B2" s="21"/>
      <c r="C2" s="21"/>
      <c r="D2" s="21"/>
    </row>
    <row r="3" spans="1:4" ht="21" customHeight="1">
      <c r="A3" t="s">
        <v>2</v>
      </c>
      <c r="D3" s="59" t="s">
        <v>3</v>
      </c>
    </row>
    <row r="4" spans="1:4" ht="24" customHeight="1">
      <c r="A4" s="33" t="s">
        <v>4</v>
      </c>
      <c r="B4" s="34"/>
      <c r="C4" s="33" t="s">
        <v>5</v>
      </c>
      <c r="D4" s="34"/>
    </row>
    <row r="5" spans="1:4" ht="24" customHeight="1">
      <c r="A5" s="23" t="s">
        <v>6</v>
      </c>
      <c r="B5" s="23" t="s">
        <v>7</v>
      </c>
      <c r="C5" s="23" t="s">
        <v>6</v>
      </c>
      <c r="D5" s="23" t="s">
        <v>7</v>
      </c>
    </row>
    <row r="6" spans="1:4" ht="24" customHeight="1">
      <c r="A6" s="28" t="s">
        <v>8</v>
      </c>
      <c r="B6" s="57">
        <f>SUM(B7:B8)</f>
        <v>192941.16</v>
      </c>
      <c r="C6" s="28" t="s">
        <v>9</v>
      </c>
      <c r="D6" s="57"/>
    </row>
    <row r="7" spans="1:4" ht="24" customHeight="1">
      <c r="A7" s="28" t="s">
        <v>10</v>
      </c>
      <c r="B7" s="60">
        <v>190071.9</v>
      </c>
      <c r="C7" s="28" t="s">
        <v>11</v>
      </c>
      <c r="D7" s="57"/>
    </row>
    <row r="8" spans="1:4" ht="24" customHeight="1">
      <c r="A8" s="28" t="s">
        <v>12</v>
      </c>
      <c r="B8" s="60">
        <v>2869.26</v>
      </c>
      <c r="C8" s="28" t="s">
        <v>13</v>
      </c>
      <c r="D8" s="57">
        <v>298979.5</v>
      </c>
    </row>
    <row r="9" spans="1:4" ht="24" customHeight="1">
      <c r="A9" s="28" t="s">
        <v>14</v>
      </c>
      <c r="B9" s="60">
        <v>107247.26</v>
      </c>
      <c r="C9" s="28" t="s">
        <v>15</v>
      </c>
      <c r="D9" s="57"/>
    </row>
    <row r="10" spans="1:4" ht="24" customHeight="1">
      <c r="A10" s="28" t="s">
        <v>16</v>
      </c>
      <c r="B10" s="60">
        <v>1000</v>
      </c>
      <c r="C10" s="28" t="s">
        <v>17</v>
      </c>
      <c r="D10" s="57"/>
    </row>
    <row r="11" spans="1:4" ht="24" customHeight="1">
      <c r="A11" s="28" t="s">
        <v>18</v>
      </c>
      <c r="B11" s="61"/>
      <c r="C11" s="28" t="s">
        <v>19</v>
      </c>
      <c r="D11" s="57">
        <v>15153.59</v>
      </c>
    </row>
    <row r="12" spans="1:4" ht="24" customHeight="1">
      <c r="A12" s="28" t="s">
        <v>20</v>
      </c>
      <c r="B12" s="61"/>
      <c r="C12" s="28" t="s">
        <v>21</v>
      </c>
      <c r="D12" s="57">
        <v>624.58</v>
      </c>
    </row>
    <row r="13" spans="1:4" ht="24" customHeight="1">
      <c r="A13" s="28" t="s">
        <v>22</v>
      </c>
      <c r="B13" s="60">
        <v>12046.59</v>
      </c>
      <c r="C13" s="28" t="s">
        <v>23</v>
      </c>
      <c r="D13" s="57"/>
    </row>
    <row r="14" spans="1:4" ht="24" customHeight="1">
      <c r="A14" s="28"/>
      <c r="B14" s="60"/>
      <c r="C14" s="28" t="s">
        <v>24</v>
      </c>
      <c r="D14" s="57"/>
    </row>
    <row r="15" spans="1:4" ht="24" customHeight="1">
      <c r="A15" s="28"/>
      <c r="B15" s="60"/>
      <c r="C15" s="28" t="s">
        <v>25</v>
      </c>
      <c r="D15" s="57"/>
    </row>
    <row r="16" spans="1:4" ht="24" customHeight="1">
      <c r="A16" s="28"/>
      <c r="B16" s="60"/>
      <c r="C16" s="28" t="s">
        <v>26</v>
      </c>
      <c r="D16" s="57"/>
    </row>
    <row r="17" spans="1:4" ht="24" customHeight="1">
      <c r="A17" s="28"/>
      <c r="B17" s="60"/>
      <c r="C17" s="28" t="s">
        <v>27</v>
      </c>
      <c r="D17" s="57"/>
    </row>
    <row r="18" spans="1:4" ht="24" customHeight="1">
      <c r="A18" s="28"/>
      <c r="B18" s="60"/>
      <c r="C18" s="28" t="s">
        <v>28</v>
      </c>
      <c r="D18" s="57"/>
    </row>
    <row r="19" spans="1:4" ht="24" customHeight="1">
      <c r="A19" s="28"/>
      <c r="B19" s="60"/>
      <c r="C19" s="28" t="s">
        <v>29</v>
      </c>
      <c r="D19" s="57"/>
    </row>
    <row r="20" spans="1:4" ht="24" customHeight="1">
      <c r="A20" s="28"/>
      <c r="B20" s="60"/>
      <c r="C20" s="28" t="s">
        <v>30</v>
      </c>
      <c r="D20" s="57"/>
    </row>
    <row r="21" spans="1:4" ht="24" customHeight="1">
      <c r="A21" s="28"/>
      <c r="B21" s="60"/>
      <c r="C21" s="28" t="s">
        <v>31</v>
      </c>
      <c r="D21" s="57">
        <v>2869.259999999951</v>
      </c>
    </row>
    <row r="22" spans="1:4" ht="24" customHeight="1">
      <c r="A22" s="28"/>
      <c r="B22" s="60"/>
      <c r="C22" s="28"/>
      <c r="D22" s="57"/>
    </row>
    <row r="23" spans="1:4" ht="24" customHeight="1">
      <c r="A23" s="28"/>
      <c r="B23" s="60"/>
      <c r="C23" s="28"/>
      <c r="D23" s="57"/>
    </row>
    <row r="24" spans="1:4" ht="24" customHeight="1">
      <c r="A24" s="28"/>
      <c r="B24" s="60"/>
      <c r="C24" s="28"/>
      <c r="D24" s="57"/>
    </row>
    <row r="25" spans="1:4" ht="24" customHeight="1">
      <c r="A25" s="28" t="s">
        <v>32</v>
      </c>
      <c r="B25" s="62">
        <f>B6+B9+B10+B11+B12+B13</f>
        <v>313235.01</v>
      </c>
      <c r="C25" s="28" t="s">
        <v>33</v>
      </c>
      <c r="D25" s="57">
        <f>SUM(D6:D21)</f>
        <v>317626.93</v>
      </c>
    </row>
    <row r="26" spans="1:4" ht="24" customHeight="1">
      <c r="A26" s="28" t="s">
        <v>34</v>
      </c>
      <c r="B26" s="60">
        <v>2076.12</v>
      </c>
      <c r="C26" s="28" t="s">
        <v>35</v>
      </c>
      <c r="D26" s="57">
        <f>B29-D25</f>
        <v>50</v>
      </c>
    </row>
    <row r="27" spans="1:4" ht="24" customHeight="1">
      <c r="A27" s="28" t="s">
        <v>36</v>
      </c>
      <c r="B27" s="60">
        <v>2365.8</v>
      </c>
      <c r="C27" s="28"/>
      <c r="D27" s="57"/>
    </row>
    <row r="28" spans="1:4" ht="24" customHeight="1">
      <c r="A28" s="28"/>
      <c r="B28" s="57"/>
      <c r="C28" s="28"/>
      <c r="D28" s="57"/>
    </row>
    <row r="29" spans="1:4" ht="24" customHeight="1">
      <c r="A29" s="28" t="s">
        <v>37</v>
      </c>
      <c r="B29" s="57">
        <f>B25+B26+B27</f>
        <v>317676.93</v>
      </c>
      <c r="C29" s="28" t="s">
        <v>38</v>
      </c>
      <c r="D29" s="57">
        <f>D25+D26</f>
        <v>317676.93</v>
      </c>
    </row>
  </sheetData>
  <sheetProtection/>
  <mergeCells count="3">
    <mergeCell ref="A2:D2"/>
    <mergeCell ref="A4:B4"/>
    <mergeCell ref="C4:D4"/>
  </mergeCells>
  <printOptions horizontalCentered="1"/>
  <pageMargins left="0.71" right="0.71" top="0.75" bottom="0.75" header="0.31" footer="0.31"/>
  <pageSetup horizontalDpi="600" verticalDpi="600" orientation="landscape" paperSize="9"/>
  <headerFooter>
    <oddFooter xml:space="preserve">&amp;C&amp;P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5"/>
  <sheetViews>
    <sheetView tabSelected="1" zoomScaleSheetLayoutView="100" workbookViewId="0" topLeftCell="A1">
      <selection activeCell="P17" sqref="P17"/>
    </sheetView>
  </sheetViews>
  <sheetFormatPr defaultColWidth="9.00390625" defaultRowHeight="15"/>
  <cols>
    <col min="1" max="1" width="15.57421875" style="3" customWidth="1"/>
    <col min="2" max="2" width="11.421875" style="3" customWidth="1"/>
    <col min="3" max="3" width="7.421875" style="3" customWidth="1"/>
    <col min="4" max="4" width="9.7109375" style="3" customWidth="1"/>
    <col min="5" max="5" width="9.8515625" style="3" customWidth="1"/>
    <col min="6" max="6" width="10.8515625" style="3" customWidth="1"/>
    <col min="7" max="7" width="9.140625" style="3" customWidth="1"/>
    <col min="8" max="8" width="8.421875" style="3" customWidth="1"/>
    <col min="9" max="9" width="8.57421875" style="3" customWidth="1"/>
    <col min="10" max="10" width="9.8515625" style="3" customWidth="1"/>
    <col min="11" max="11" width="10.57421875" style="3" customWidth="1"/>
    <col min="12" max="12" width="9.7109375" style="3" customWidth="1"/>
    <col min="13" max="13" width="10.57421875" style="3" customWidth="1"/>
    <col min="14" max="14" width="9.28125" style="3" customWidth="1"/>
    <col min="15" max="16384" width="9.00390625" style="3" customWidth="1"/>
  </cols>
  <sheetData>
    <row r="1" spans="1:14" s="1" customFormat="1" ht="27" customHeight="1">
      <c r="A1" s="6" t="s">
        <v>222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18" customHeight="1">
      <c r="A2" s="2" t="s">
        <v>223</v>
      </c>
      <c r="B2" s="7"/>
      <c r="N2" s="7" t="s">
        <v>3</v>
      </c>
    </row>
    <row r="3" spans="1:14" s="3" customFormat="1" ht="18" customHeight="1">
      <c r="A3" s="8" t="s">
        <v>224</v>
      </c>
      <c r="B3" s="8" t="s">
        <v>7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3" customFormat="1" ht="57" customHeight="1">
      <c r="A4" s="9"/>
      <c r="B4" s="10" t="s">
        <v>208</v>
      </c>
      <c r="C4" s="10" t="s">
        <v>209</v>
      </c>
      <c r="D4" s="10" t="s">
        <v>210</v>
      </c>
      <c r="E4" s="10" t="s">
        <v>211</v>
      </c>
      <c r="F4" s="10" t="s">
        <v>212</v>
      </c>
      <c r="G4" s="10" t="s">
        <v>213</v>
      </c>
      <c r="H4" s="10" t="s">
        <v>214</v>
      </c>
      <c r="I4" s="10" t="s">
        <v>215</v>
      </c>
      <c r="J4" s="10" t="s">
        <v>216</v>
      </c>
      <c r="K4" s="10" t="s">
        <v>217</v>
      </c>
      <c r="L4" s="16" t="s">
        <v>225</v>
      </c>
      <c r="M4" s="10" t="s">
        <v>219</v>
      </c>
      <c r="N4" s="17" t="s">
        <v>220</v>
      </c>
    </row>
    <row r="5" spans="1:14" s="4" customFormat="1" ht="21.75" customHeight="1">
      <c r="A5" s="11" t="s">
        <v>53</v>
      </c>
      <c r="B5" s="12">
        <v>20000</v>
      </c>
      <c r="C5" s="12">
        <v>2000</v>
      </c>
      <c r="D5" s="12">
        <v>25828</v>
      </c>
      <c r="E5" s="12">
        <v>1100</v>
      </c>
      <c r="F5" s="12">
        <v>15147</v>
      </c>
      <c r="G5" s="12">
        <v>1529</v>
      </c>
      <c r="H5" s="12">
        <v>3000</v>
      </c>
      <c r="I5" s="12">
        <v>12600</v>
      </c>
      <c r="J5" s="12">
        <v>183454</v>
      </c>
      <c r="K5" s="12">
        <v>85000</v>
      </c>
      <c r="L5" s="12">
        <v>10000</v>
      </c>
      <c r="M5" s="12">
        <v>5000</v>
      </c>
      <c r="N5" s="12">
        <v>1500</v>
      </c>
    </row>
    <row r="6" spans="1:14" s="5" customFormat="1" ht="21.75" customHeight="1">
      <c r="A6" s="11" t="s">
        <v>226</v>
      </c>
      <c r="B6" s="12">
        <f aca="true" t="shared" si="0" ref="B6:N6">SUM(B8:B9,B23:B27,B33:B35,B39:B46,B52:B61,B66:B74,B78:B90,B92:B133)</f>
        <v>18000</v>
      </c>
      <c r="C6" s="12">
        <f t="shared" si="0"/>
        <v>2000</v>
      </c>
      <c r="D6" s="12">
        <f t="shared" si="0"/>
        <v>25828</v>
      </c>
      <c r="E6" s="12">
        <f t="shared" si="0"/>
        <v>1073</v>
      </c>
      <c r="F6" s="12">
        <f t="shared" si="0"/>
        <v>15147</v>
      </c>
      <c r="G6" s="12">
        <f t="shared" si="0"/>
        <v>1529</v>
      </c>
      <c r="H6" s="12">
        <f t="shared" si="0"/>
        <v>3000</v>
      </c>
      <c r="I6" s="12">
        <f t="shared" si="0"/>
        <v>0</v>
      </c>
      <c r="J6" s="12">
        <f t="shared" si="0"/>
        <v>158816</v>
      </c>
      <c r="K6" s="12">
        <f t="shared" si="0"/>
        <v>85000</v>
      </c>
      <c r="L6" s="12">
        <f t="shared" si="0"/>
        <v>10000</v>
      </c>
      <c r="M6" s="12">
        <f t="shared" si="0"/>
        <v>5000</v>
      </c>
      <c r="N6" s="12">
        <f t="shared" si="0"/>
        <v>1500</v>
      </c>
    </row>
    <row r="7" spans="1:14" s="5" customFormat="1" ht="21.75" customHeight="1">
      <c r="A7" s="11" t="s">
        <v>227</v>
      </c>
      <c r="B7" s="12">
        <f aca="true" t="shared" si="1" ref="B7:N7">SUM(B5-B6)</f>
        <v>2000</v>
      </c>
      <c r="C7" s="12">
        <f t="shared" si="1"/>
        <v>0</v>
      </c>
      <c r="D7" s="12">
        <f t="shared" si="1"/>
        <v>0</v>
      </c>
      <c r="E7" s="12">
        <f t="shared" si="1"/>
        <v>27</v>
      </c>
      <c r="F7" s="12">
        <f t="shared" si="1"/>
        <v>0</v>
      </c>
      <c r="G7" s="12">
        <f t="shared" si="1"/>
        <v>0</v>
      </c>
      <c r="H7" s="12">
        <f t="shared" si="1"/>
        <v>0</v>
      </c>
      <c r="I7" s="12">
        <f t="shared" si="1"/>
        <v>12600</v>
      </c>
      <c r="J7" s="12">
        <f t="shared" si="1"/>
        <v>24638</v>
      </c>
      <c r="K7" s="12">
        <f t="shared" si="1"/>
        <v>0</v>
      </c>
      <c r="L7" s="12">
        <f t="shared" si="1"/>
        <v>0</v>
      </c>
      <c r="M7" s="12">
        <f t="shared" si="1"/>
        <v>0</v>
      </c>
      <c r="N7" s="12">
        <f t="shared" si="1"/>
        <v>0</v>
      </c>
    </row>
    <row r="8" spans="1:14" s="5" customFormat="1" ht="21.75" customHeight="1">
      <c r="A8" s="13" t="s">
        <v>228</v>
      </c>
      <c r="B8" s="14"/>
      <c r="C8" s="15"/>
      <c r="D8" s="14"/>
      <c r="E8" s="14"/>
      <c r="F8" s="15"/>
      <c r="G8" s="14"/>
      <c r="H8" s="15"/>
      <c r="I8" s="15"/>
      <c r="J8" s="14">
        <v>416</v>
      </c>
      <c r="K8" s="14"/>
      <c r="L8" s="14"/>
      <c r="M8" s="14"/>
      <c r="N8" s="15"/>
    </row>
    <row r="9" spans="1:14" s="3" customFormat="1" ht="21.75" customHeight="1">
      <c r="A9" s="15" t="s">
        <v>229</v>
      </c>
      <c r="B9" s="14">
        <v>2730</v>
      </c>
      <c r="C9" s="15"/>
      <c r="D9" s="14"/>
      <c r="E9" s="14"/>
      <c r="F9" s="15">
        <v>90</v>
      </c>
      <c r="G9" s="14"/>
      <c r="H9" s="15"/>
      <c r="I9" s="15"/>
      <c r="J9" s="14">
        <v>6129</v>
      </c>
      <c r="K9" s="14">
        <v>0</v>
      </c>
      <c r="L9" s="15">
        <v>0</v>
      </c>
      <c r="M9" s="14">
        <v>630</v>
      </c>
      <c r="N9" s="15">
        <v>155</v>
      </c>
    </row>
    <row r="10" spans="1:14" s="3" customFormat="1" ht="21.75" customHeight="1">
      <c r="A10" s="13" t="s">
        <v>230</v>
      </c>
      <c r="B10" s="15">
        <v>308</v>
      </c>
      <c r="C10" s="15"/>
      <c r="D10" s="15">
        <v>0</v>
      </c>
      <c r="E10" s="15"/>
      <c r="F10" s="15">
        <v>0</v>
      </c>
      <c r="G10" s="15"/>
      <c r="H10" s="15"/>
      <c r="I10" s="14"/>
      <c r="J10" s="15">
        <v>715</v>
      </c>
      <c r="K10" s="15">
        <v>0</v>
      </c>
      <c r="L10" s="15">
        <v>0</v>
      </c>
      <c r="M10" s="15">
        <v>0</v>
      </c>
      <c r="N10" s="15"/>
    </row>
    <row r="11" spans="1:14" s="3" customFormat="1" ht="21.75" customHeight="1">
      <c r="A11" s="13" t="s">
        <v>231</v>
      </c>
      <c r="B11" s="15">
        <v>176</v>
      </c>
      <c r="C11" s="15"/>
      <c r="D11" s="15">
        <v>0</v>
      </c>
      <c r="E11" s="15"/>
      <c r="F11" s="15">
        <v>0</v>
      </c>
      <c r="G11" s="15"/>
      <c r="H11" s="15"/>
      <c r="I11" s="14"/>
      <c r="J11" s="15">
        <v>527</v>
      </c>
      <c r="K11" s="15">
        <v>0</v>
      </c>
      <c r="L11" s="15">
        <v>0</v>
      </c>
      <c r="M11" s="15">
        <v>0</v>
      </c>
      <c r="N11" s="15"/>
    </row>
    <row r="12" spans="1:14" s="3" customFormat="1" ht="21.75" customHeight="1">
      <c r="A12" s="13" t="s">
        <v>232</v>
      </c>
      <c r="B12" s="15">
        <v>178</v>
      </c>
      <c r="C12" s="15"/>
      <c r="D12" s="15">
        <v>0</v>
      </c>
      <c r="E12" s="15"/>
      <c r="F12" s="15">
        <v>0</v>
      </c>
      <c r="G12" s="15"/>
      <c r="H12" s="15"/>
      <c r="I12" s="14"/>
      <c r="J12" s="15">
        <v>462</v>
      </c>
      <c r="K12" s="15">
        <v>0</v>
      </c>
      <c r="L12" s="15">
        <v>0</v>
      </c>
      <c r="M12" s="15">
        <v>0</v>
      </c>
      <c r="N12" s="15"/>
    </row>
    <row r="13" spans="1:14" s="3" customFormat="1" ht="21.75" customHeight="1">
      <c r="A13" s="13" t="s">
        <v>233</v>
      </c>
      <c r="B13" s="15">
        <v>283</v>
      </c>
      <c r="C13" s="15"/>
      <c r="D13" s="15"/>
      <c r="E13" s="15"/>
      <c r="F13" s="15">
        <v>0</v>
      </c>
      <c r="G13" s="15"/>
      <c r="H13" s="15"/>
      <c r="I13" s="14"/>
      <c r="J13" s="15">
        <v>478</v>
      </c>
      <c r="K13" s="15">
        <v>0</v>
      </c>
      <c r="L13" s="15">
        <v>0</v>
      </c>
      <c r="M13" s="15">
        <v>0</v>
      </c>
      <c r="N13" s="15"/>
    </row>
    <row r="14" spans="1:14" s="3" customFormat="1" ht="21.75" customHeight="1">
      <c r="A14" s="13" t="s">
        <v>234</v>
      </c>
      <c r="B14" s="15">
        <v>333</v>
      </c>
      <c r="C14" s="15"/>
      <c r="D14" s="15">
        <v>0</v>
      </c>
      <c r="E14" s="15"/>
      <c r="F14" s="15">
        <v>0</v>
      </c>
      <c r="G14" s="15"/>
      <c r="H14" s="15"/>
      <c r="I14" s="14"/>
      <c r="J14" s="15">
        <v>674</v>
      </c>
      <c r="K14" s="15">
        <v>0</v>
      </c>
      <c r="L14" s="15">
        <v>0</v>
      </c>
      <c r="M14" s="15">
        <v>0</v>
      </c>
      <c r="N14" s="15"/>
    </row>
    <row r="15" spans="1:14" s="3" customFormat="1" ht="21.75" customHeight="1">
      <c r="A15" s="13" t="s">
        <v>235</v>
      </c>
      <c r="B15" s="15">
        <v>136</v>
      </c>
      <c r="C15" s="15"/>
      <c r="D15" s="15"/>
      <c r="E15" s="15"/>
      <c r="F15" s="15">
        <v>0</v>
      </c>
      <c r="G15" s="15"/>
      <c r="H15" s="15"/>
      <c r="I15" s="14"/>
      <c r="J15" s="15">
        <v>388</v>
      </c>
      <c r="K15" s="15">
        <v>0</v>
      </c>
      <c r="L15" s="15">
        <v>0</v>
      </c>
      <c r="M15" s="15">
        <v>0</v>
      </c>
      <c r="N15" s="15"/>
    </row>
    <row r="16" spans="1:14" s="3" customFormat="1" ht="21.75" customHeight="1">
      <c r="A16" s="13" t="s">
        <v>236</v>
      </c>
      <c r="B16" s="15">
        <v>434</v>
      </c>
      <c r="C16" s="15"/>
      <c r="D16" s="15">
        <v>0</v>
      </c>
      <c r="E16" s="15"/>
      <c r="F16" s="15">
        <v>0</v>
      </c>
      <c r="G16" s="15"/>
      <c r="H16" s="15"/>
      <c r="I16" s="14"/>
      <c r="J16" s="15">
        <v>558</v>
      </c>
      <c r="K16" s="15">
        <v>0</v>
      </c>
      <c r="L16" s="15">
        <v>0</v>
      </c>
      <c r="M16" s="15">
        <v>0</v>
      </c>
      <c r="N16" s="15"/>
    </row>
    <row r="17" spans="1:14" s="3" customFormat="1" ht="21.75" customHeight="1">
      <c r="A17" s="13" t="s">
        <v>237</v>
      </c>
      <c r="B17" s="15">
        <v>301</v>
      </c>
      <c r="C17" s="15"/>
      <c r="D17" s="15">
        <v>0</v>
      </c>
      <c r="E17" s="15"/>
      <c r="F17" s="15">
        <v>66</v>
      </c>
      <c r="G17" s="15"/>
      <c r="H17" s="15"/>
      <c r="I17" s="14"/>
      <c r="J17" s="15">
        <v>492</v>
      </c>
      <c r="K17" s="15">
        <v>0</v>
      </c>
      <c r="L17" s="15">
        <v>0</v>
      </c>
      <c r="M17" s="15">
        <v>0</v>
      </c>
      <c r="N17" s="15"/>
    </row>
    <row r="18" spans="1:14" s="3" customFormat="1" ht="21.75" customHeight="1">
      <c r="A18" s="13" t="s">
        <v>238</v>
      </c>
      <c r="B18" s="15">
        <v>45</v>
      </c>
      <c r="C18" s="15"/>
      <c r="D18" s="15"/>
      <c r="E18" s="15"/>
      <c r="F18" s="15">
        <v>24</v>
      </c>
      <c r="G18" s="15"/>
      <c r="H18" s="15"/>
      <c r="I18" s="14"/>
      <c r="J18" s="15">
        <v>121</v>
      </c>
      <c r="K18" s="15">
        <v>0</v>
      </c>
      <c r="L18" s="15">
        <v>0</v>
      </c>
      <c r="M18" s="15">
        <v>0</v>
      </c>
      <c r="N18" s="15"/>
    </row>
    <row r="19" spans="1:14" s="3" customFormat="1" ht="21.75" customHeight="1">
      <c r="A19" s="13" t="s">
        <v>239</v>
      </c>
      <c r="B19" s="15">
        <v>140</v>
      </c>
      <c r="C19" s="15"/>
      <c r="D19" s="15"/>
      <c r="E19" s="15"/>
      <c r="F19" s="15"/>
      <c r="G19" s="15"/>
      <c r="H19" s="15"/>
      <c r="I19" s="14"/>
      <c r="J19" s="15">
        <v>220</v>
      </c>
      <c r="K19" s="15">
        <v>0</v>
      </c>
      <c r="L19" s="15">
        <v>0</v>
      </c>
      <c r="M19" s="15">
        <v>0</v>
      </c>
      <c r="N19" s="15"/>
    </row>
    <row r="20" spans="1:14" s="3" customFormat="1" ht="21.75" customHeight="1">
      <c r="A20" s="13" t="s">
        <v>240</v>
      </c>
      <c r="B20" s="15">
        <v>359</v>
      </c>
      <c r="C20" s="15"/>
      <c r="D20" s="15"/>
      <c r="E20" s="15"/>
      <c r="F20" s="15">
        <v>0</v>
      </c>
      <c r="G20" s="15"/>
      <c r="H20" s="15"/>
      <c r="I20" s="14"/>
      <c r="J20" s="15">
        <v>651</v>
      </c>
      <c r="K20" s="15">
        <v>0</v>
      </c>
      <c r="L20" s="15">
        <v>0</v>
      </c>
      <c r="M20" s="15">
        <v>0</v>
      </c>
      <c r="N20" s="15"/>
    </row>
    <row r="21" spans="1:14" s="3" customFormat="1" ht="21.75" customHeight="1">
      <c r="A21" s="13" t="s">
        <v>241</v>
      </c>
      <c r="B21" s="15">
        <v>4</v>
      </c>
      <c r="C21" s="15"/>
      <c r="D21" s="15"/>
      <c r="E21" s="15"/>
      <c r="F21" s="15"/>
      <c r="G21" s="15"/>
      <c r="H21" s="15"/>
      <c r="I21" s="14"/>
      <c r="J21" s="15">
        <v>6</v>
      </c>
      <c r="K21" s="15">
        <v>0</v>
      </c>
      <c r="L21" s="15">
        <v>0</v>
      </c>
      <c r="M21" s="15">
        <v>0</v>
      </c>
      <c r="N21" s="15"/>
    </row>
    <row r="22" spans="1:14" s="3" customFormat="1" ht="21.75" customHeight="1">
      <c r="A22" s="13" t="s">
        <v>242</v>
      </c>
      <c r="B22" s="15">
        <v>33</v>
      </c>
      <c r="C22" s="15"/>
      <c r="D22" s="15"/>
      <c r="E22" s="15"/>
      <c r="F22" s="15"/>
      <c r="G22" s="15"/>
      <c r="H22" s="15"/>
      <c r="I22" s="14"/>
      <c r="J22" s="15">
        <v>49</v>
      </c>
      <c r="K22" s="15">
        <v>0</v>
      </c>
      <c r="L22" s="15">
        <v>0</v>
      </c>
      <c r="M22" s="15">
        <v>0</v>
      </c>
      <c r="N22" s="15"/>
    </row>
    <row r="23" spans="1:14" s="3" customFormat="1" ht="21.75" customHeight="1">
      <c r="A23" s="13" t="s">
        <v>243</v>
      </c>
      <c r="B23" s="14">
        <v>917</v>
      </c>
      <c r="C23" s="15">
        <v>22</v>
      </c>
      <c r="D23" s="15">
        <v>0</v>
      </c>
      <c r="E23" s="15"/>
      <c r="F23" s="15">
        <v>137</v>
      </c>
      <c r="G23" s="15"/>
      <c r="H23" s="15"/>
      <c r="I23" s="14"/>
      <c r="J23" s="14">
        <v>501</v>
      </c>
      <c r="K23" s="15">
        <v>0</v>
      </c>
      <c r="L23" s="15">
        <v>0</v>
      </c>
      <c r="M23" s="15">
        <v>0</v>
      </c>
      <c r="N23" s="15"/>
    </row>
    <row r="24" spans="1:14" s="3" customFormat="1" ht="21.75" customHeight="1">
      <c r="A24" s="13" t="s">
        <v>244</v>
      </c>
      <c r="B24" s="14">
        <v>1247</v>
      </c>
      <c r="C24" s="15">
        <v>20</v>
      </c>
      <c r="D24" s="15">
        <v>0</v>
      </c>
      <c r="E24" s="15"/>
      <c r="F24" s="15">
        <v>107</v>
      </c>
      <c r="G24" s="15"/>
      <c r="H24" s="15"/>
      <c r="I24" s="14"/>
      <c r="J24" s="14">
        <v>813</v>
      </c>
      <c r="K24" s="15">
        <v>0</v>
      </c>
      <c r="L24" s="15">
        <v>0</v>
      </c>
      <c r="M24" s="15">
        <v>0</v>
      </c>
      <c r="N24" s="15"/>
    </row>
    <row r="25" spans="1:14" s="3" customFormat="1" ht="21.75" customHeight="1">
      <c r="A25" s="13" t="s">
        <v>245</v>
      </c>
      <c r="B25" s="14">
        <v>1453</v>
      </c>
      <c r="C25" s="15">
        <v>64</v>
      </c>
      <c r="D25" s="15">
        <v>0</v>
      </c>
      <c r="E25" s="15"/>
      <c r="F25" s="15">
        <v>265</v>
      </c>
      <c r="G25" s="15"/>
      <c r="H25" s="15"/>
      <c r="I25" s="14"/>
      <c r="J25" s="14">
        <v>1319</v>
      </c>
      <c r="K25" s="15">
        <v>0</v>
      </c>
      <c r="L25" s="15">
        <v>0</v>
      </c>
      <c r="M25" s="15">
        <v>0</v>
      </c>
      <c r="N25" s="15"/>
    </row>
    <row r="26" spans="1:14" s="3" customFormat="1" ht="21.75" customHeight="1">
      <c r="A26" s="13" t="s">
        <v>246</v>
      </c>
      <c r="B26" s="14">
        <v>1177</v>
      </c>
      <c r="C26" s="15">
        <v>42</v>
      </c>
      <c r="D26" s="15">
        <v>0</v>
      </c>
      <c r="E26" s="15"/>
      <c r="F26" s="15">
        <v>280</v>
      </c>
      <c r="G26" s="15"/>
      <c r="H26" s="15"/>
      <c r="I26" s="14"/>
      <c r="J26" s="14">
        <v>1124</v>
      </c>
      <c r="K26" s="15">
        <v>0</v>
      </c>
      <c r="L26" s="15">
        <v>0</v>
      </c>
      <c r="M26" s="15">
        <v>0</v>
      </c>
      <c r="N26" s="15"/>
    </row>
    <row r="27" spans="1:14" s="3" customFormat="1" ht="21.75" customHeight="1">
      <c r="A27" s="13" t="s">
        <v>247</v>
      </c>
      <c r="B27" s="15">
        <v>850</v>
      </c>
      <c r="C27" s="15"/>
      <c r="D27" s="15"/>
      <c r="E27" s="14"/>
      <c r="F27" s="15">
        <v>41</v>
      </c>
      <c r="G27" s="15"/>
      <c r="H27" s="15">
        <v>14</v>
      </c>
      <c r="I27" s="14"/>
      <c r="J27" s="14">
        <v>875</v>
      </c>
      <c r="K27" s="15">
        <v>581</v>
      </c>
      <c r="L27" s="15">
        <v>0</v>
      </c>
      <c r="M27" s="14">
        <v>87</v>
      </c>
      <c r="N27" s="15">
        <v>80</v>
      </c>
    </row>
    <row r="28" spans="1:14" s="3" customFormat="1" ht="21.75" customHeight="1">
      <c r="A28" s="13" t="s">
        <v>248</v>
      </c>
      <c r="B28" s="14">
        <v>272</v>
      </c>
      <c r="C28" s="15"/>
      <c r="D28" s="15">
        <v>0</v>
      </c>
      <c r="E28" s="15"/>
      <c r="F28" s="15">
        <v>2</v>
      </c>
      <c r="G28" s="15"/>
      <c r="H28" s="15"/>
      <c r="I28" s="14"/>
      <c r="J28" s="15">
        <v>267</v>
      </c>
      <c r="K28" s="15">
        <v>57</v>
      </c>
      <c r="L28" s="15">
        <v>0</v>
      </c>
      <c r="M28" s="15">
        <v>0</v>
      </c>
      <c r="N28" s="15">
        <v>10</v>
      </c>
    </row>
    <row r="29" spans="1:14" s="3" customFormat="1" ht="21.75" customHeight="1">
      <c r="A29" s="13" t="s">
        <v>249</v>
      </c>
      <c r="B29" s="14">
        <v>146</v>
      </c>
      <c r="C29" s="15"/>
      <c r="D29" s="15">
        <v>0</v>
      </c>
      <c r="E29" s="15"/>
      <c r="F29" s="15">
        <v>12</v>
      </c>
      <c r="G29" s="15"/>
      <c r="H29" s="15"/>
      <c r="I29" s="14"/>
      <c r="J29" s="15">
        <v>147</v>
      </c>
      <c r="K29" s="15">
        <v>67</v>
      </c>
      <c r="L29" s="15">
        <v>0</v>
      </c>
      <c r="M29" s="15">
        <v>0</v>
      </c>
      <c r="N29" s="15">
        <v>10</v>
      </c>
    </row>
    <row r="30" spans="1:14" s="3" customFormat="1" ht="21.75" customHeight="1">
      <c r="A30" s="13" t="s">
        <v>250</v>
      </c>
      <c r="B30" s="14">
        <v>196</v>
      </c>
      <c r="C30" s="15"/>
      <c r="D30" s="15">
        <v>0</v>
      </c>
      <c r="E30" s="15"/>
      <c r="F30" s="15">
        <v>0</v>
      </c>
      <c r="G30" s="15"/>
      <c r="H30" s="15"/>
      <c r="I30" s="14"/>
      <c r="J30" s="15">
        <v>161</v>
      </c>
      <c r="K30" s="15">
        <v>0</v>
      </c>
      <c r="L30" s="15">
        <v>0</v>
      </c>
      <c r="M30" s="15">
        <v>0</v>
      </c>
      <c r="N30" s="15">
        <v>20</v>
      </c>
    </row>
    <row r="31" spans="1:14" s="3" customFormat="1" ht="21.75" customHeight="1">
      <c r="A31" s="13" t="s">
        <v>251</v>
      </c>
      <c r="B31" s="14">
        <v>236</v>
      </c>
      <c r="C31" s="15"/>
      <c r="D31" s="15">
        <v>0</v>
      </c>
      <c r="E31" s="15"/>
      <c r="F31" s="15">
        <v>0</v>
      </c>
      <c r="G31" s="15"/>
      <c r="H31" s="15"/>
      <c r="I31" s="14"/>
      <c r="J31" s="15">
        <v>192</v>
      </c>
      <c r="K31" s="15">
        <v>0</v>
      </c>
      <c r="L31" s="15">
        <v>0</v>
      </c>
      <c r="M31" s="15">
        <v>0</v>
      </c>
      <c r="N31" s="15">
        <v>40</v>
      </c>
    </row>
    <row r="32" spans="1:14" s="3" customFormat="1" ht="21.75" customHeight="1">
      <c r="A32" s="13" t="s">
        <v>252</v>
      </c>
      <c r="B32" s="14"/>
      <c r="C32" s="15"/>
      <c r="D32" s="15"/>
      <c r="E32" s="15"/>
      <c r="F32" s="15">
        <v>27</v>
      </c>
      <c r="G32" s="15"/>
      <c r="H32" s="15">
        <v>14</v>
      </c>
      <c r="I32" s="14"/>
      <c r="J32" s="15">
        <v>0</v>
      </c>
      <c r="K32" s="15">
        <v>457</v>
      </c>
      <c r="L32" s="15">
        <v>0</v>
      </c>
      <c r="M32" s="15">
        <v>0</v>
      </c>
      <c r="N32" s="15"/>
    </row>
    <row r="33" spans="1:14" s="3" customFormat="1" ht="21.75" customHeight="1">
      <c r="A33" s="13" t="s">
        <v>253</v>
      </c>
      <c r="B33" s="14">
        <v>1385</v>
      </c>
      <c r="C33" s="15">
        <v>21</v>
      </c>
      <c r="D33" s="15">
        <v>1458</v>
      </c>
      <c r="E33" s="15">
        <v>104</v>
      </c>
      <c r="F33" s="15">
        <v>391</v>
      </c>
      <c r="G33" s="14">
        <v>39</v>
      </c>
      <c r="H33" s="14">
        <v>90</v>
      </c>
      <c r="I33" s="14"/>
      <c r="J33" s="14">
        <v>7800</v>
      </c>
      <c r="K33" s="15">
        <v>2146</v>
      </c>
      <c r="L33" s="15">
        <v>0</v>
      </c>
      <c r="M33" s="14">
        <v>89</v>
      </c>
      <c r="N33" s="15">
        <v>30</v>
      </c>
    </row>
    <row r="34" spans="1:14" s="3" customFormat="1" ht="21.75" customHeight="1">
      <c r="A34" s="13" t="s">
        <v>254</v>
      </c>
      <c r="B34" s="14">
        <v>1097</v>
      </c>
      <c r="C34" s="15">
        <v>22</v>
      </c>
      <c r="D34" s="15">
        <v>0</v>
      </c>
      <c r="E34" s="15"/>
      <c r="F34" s="15">
        <v>261</v>
      </c>
      <c r="G34" s="15">
        <v>0</v>
      </c>
      <c r="H34" s="14">
        <v>25</v>
      </c>
      <c r="I34" s="14"/>
      <c r="J34" s="14">
        <v>3043</v>
      </c>
      <c r="K34" s="15">
        <v>1251</v>
      </c>
      <c r="L34" s="15">
        <v>0</v>
      </c>
      <c r="M34" s="14">
        <v>80</v>
      </c>
      <c r="N34" s="15">
        <v>20</v>
      </c>
    </row>
    <row r="35" spans="1:14" s="3" customFormat="1" ht="21.75" customHeight="1">
      <c r="A35" s="13" t="s">
        <v>255</v>
      </c>
      <c r="B35" s="14">
        <v>1049</v>
      </c>
      <c r="C35" s="15"/>
      <c r="D35" s="15"/>
      <c r="E35" s="14">
        <v>2</v>
      </c>
      <c r="F35" s="15">
        <v>28</v>
      </c>
      <c r="G35" s="14">
        <v>14</v>
      </c>
      <c r="H35" s="15"/>
      <c r="I35" s="14"/>
      <c r="J35" s="14">
        <v>1711</v>
      </c>
      <c r="K35" s="15">
        <v>1206</v>
      </c>
      <c r="L35" s="15">
        <v>0</v>
      </c>
      <c r="M35" s="14">
        <v>112</v>
      </c>
      <c r="N35" s="14">
        <v>65</v>
      </c>
    </row>
    <row r="36" spans="1:14" s="3" customFormat="1" ht="21.75" customHeight="1">
      <c r="A36" s="13" t="s">
        <v>256</v>
      </c>
      <c r="B36" s="14">
        <v>501</v>
      </c>
      <c r="C36" s="15"/>
      <c r="D36" s="15">
        <v>0</v>
      </c>
      <c r="E36" s="15">
        <v>2</v>
      </c>
      <c r="F36" s="15">
        <v>6</v>
      </c>
      <c r="G36" s="15">
        <v>0</v>
      </c>
      <c r="H36" s="15"/>
      <c r="I36" s="14"/>
      <c r="J36" s="15">
        <v>293</v>
      </c>
      <c r="K36" s="15">
        <v>482</v>
      </c>
      <c r="L36" s="15">
        <v>0</v>
      </c>
      <c r="M36" s="15">
        <v>0</v>
      </c>
      <c r="N36" s="15"/>
    </row>
    <row r="37" spans="1:14" s="3" customFormat="1" ht="21.75" customHeight="1">
      <c r="A37" s="13" t="s">
        <v>257</v>
      </c>
      <c r="B37" s="14">
        <v>399</v>
      </c>
      <c r="C37" s="15"/>
      <c r="D37" s="15">
        <v>0</v>
      </c>
      <c r="E37" s="15"/>
      <c r="F37" s="15">
        <v>22</v>
      </c>
      <c r="G37" s="15">
        <v>0</v>
      </c>
      <c r="H37" s="15"/>
      <c r="I37" s="14"/>
      <c r="J37" s="15">
        <v>317</v>
      </c>
      <c r="K37" s="15">
        <v>666</v>
      </c>
      <c r="L37" s="15">
        <v>0</v>
      </c>
      <c r="M37" s="15">
        <v>0</v>
      </c>
      <c r="N37" s="15"/>
    </row>
    <row r="38" spans="1:14" s="3" customFormat="1" ht="21.75" customHeight="1">
      <c r="A38" s="13" t="s">
        <v>258</v>
      </c>
      <c r="B38" s="14">
        <v>149</v>
      </c>
      <c r="C38" s="15"/>
      <c r="D38" s="15"/>
      <c r="E38" s="15"/>
      <c r="F38" s="15"/>
      <c r="G38" s="15"/>
      <c r="H38" s="15"/>
      <c r="I38" s="14"/>
      <c r="J38" s="15">
        <v>146</v>
      </c>
      <c r="K38" s="15">
        <v>58</v>
      </c>
      <c r="L38" s="15">
        <v>0</v>
      </c>
      <c r="M38" s="15">
        <v>0</v>
      </c>
      <c r="N38" s="15"/>
    </row>
    <row r="39" spans="1:14" s="3" customFormat="1" ht="21.75" customHeight="1">
      <c r="A39" s="13" t="s">
        <v>259</v>
      </c>
      <c r="B39" s="14">
        <v>933</v>
      </c>
      <c r="C39" s="15">
        <v>11</v>
      </c>
      <c r="D39" s="15">
        <v>1162</v>
      </c>
      <c r="E39" s="15">
        <v>40</v>
      </c>
      <c r="F39" s="15">
        <v>280</v>
      </c>
      <c r="G39" s="14">
        <v>62</v>
      </c>
      <c r="H39" s="15"/>
      <c r="I39" s="14"/>
      <c r="J39" s="14">
        <v>1791</v>
      </c>
      <c r="K39" s="15">
        <v>1291</v>
      </c>
      <c r="L39" s="15">
        <v>0</v>
      </c>
      <c r="M39" s="14">
        <v>57</v>
      </c>
      <c r="N39" s="15">
        <v>0</v>
      </c>
    </row>
    <row r="40" spans="1:14" s="3" customFormat="1" ht="21.75" customHeight="1">
      <c r="A40" s="13" t="s">
        <v>260</v>
      </c>
      <c r="B40" s="14">
        <v>991</v>
      </c>
      <c r="C40" s="15">
        <v>16</v>
      </c>
      <c r="D40" s="15">
        <v>905</v>
      </c>
      <c r="E40" s="15">
        <v>40</v>
      </c>
      <c r="F40" s="15">
        <v>258</v>
      </c>
      <c r="G40" s="14">
        <v>61</v>
      </c>
      <c r="H40" s="15"/>
      <c r="I40" s="14"/>
      <c r="J40" s="14">
        <v>1969</v>
      </c>
      <c r="K40" s="15">
        <v>1415</v>
      </c>
      <c r="L40" s="15">
        <v>0</v>
      </c>
      <c r="M40" s="14">
        <v>39</v>
      </c>
      <c r="N40" s="15">
        <v>50</v>
      </c>
    </row>
    <row r="41" spans="1:14" s="3" customFormat="1" ht="21.75" customHeight="1">
      <c r="A41" s="13" t="s">
        <v>261</v>
      </c>
      <c r="B41" s="14">
        <v>944</v>
      </c>
      <c r="C41" s="15">
        <v>5</v>
      </c>
      <c r="D41" s="15">
        <v>868</v>
      </c>
      <c r="E41" s="15">
        <v>18</v>
      </c>
      <c r="F41" s="15">
        <v>248</v>
      </c>
      <c r="G41" s="14">
        <v>61</v>
      </c>
      <c r="H41" s="15"/>
      <c r="I41" s="14"/>
      <c r="J41" s="14">
        <v>1757</v>
      </c>
      <c r="K41" s="15">
        <v>1084</v>
      </c>
      <c r="L41" s="15">
        <v>0</v>
      </c>
      <c r="M41" s="14">
        <v>33</v>
      </c>
      <c r="N41" s="15">
        <v>0</v>
      </c>
    </row>
    <row r="42" spans="1:14" s="3" customFormat="1" ht="21.75" customHeight="1">
      <c r="A42" s="13" t="s">
        <v>262</v>
      </c>
      <c r="B42" s="14">
        <v>875</v>
      </c>
      <c r="C42" s="15">
        <v>4</v>
      </c>
      <c r="D42" s="15">
        <v>897</v>
      </c>
      <c r="E42" s="15">
        <v>29</v>
      </c>
      <c r="F42" s="15">
        <v>162</v>
      </c>
      <c r="G42" s="14">
        <v>63</v>
      </c>
      <c r="H42" s="14">
        <v>14</v>
      </c>
      <c r="I42" s="14"/>
      <c r="J42" s="14">
        <v>1347</v>
      </c>
      <c r="K42" s="15">
        <v>1256</v>
      </c>
      <c r="L42" s="15">
        <v>0</v>
      </c>
      <c r="M42" s="14">
        <v>31</v>
      </c>
      <c r="N42" s="15">
        <v>10</v>
      </c>
    </row>
    <row r="43" spans="1:14" s="3" customFormat="1" ht="21.75" customHeight="1">
      <c r="A43" s="13" t="s">
        <v>263</v>
      </c>
      <c r="B43" s="14">
        <v>931</v>
      </c>
      <c r="C43" s="15">
        <v>3</v>
      </c>
      <c r="D43" s="15">
        <v>1288</v>
      </c>
      <c r="E43" s="15">
        <v>74</v>
      </c>
      <c r="F43" s="15">
        <v>234</v>
      </c>
      <c r="G43" s="14">
        <v>42</v>
      </c>
      <c r="H43" s="15"/>
      <c r="I43" s="14"/>
      <c r="J43" s="14">
        <v>1681</v>
      </c>
      <c r="K43" s="15">
        <v>1003</v>
      </c>
      <c r="L43" s="15">
        <v>0</v>
      </c>
      <c r="M43" s="14">
        <v>42</v>
      </c>
      <c r="N43" s="15">
        <v>10</v>
      </c>
    </row>
    <row r="44" spans="1:14" s="3" customFormat="1" ht="21.75" customHeight="1">
      <c r="A44" s="13" t="s">
        <v>264</v>
      </c>
      <c r="B44" s="14">
        <v>858</v>
      </c>
      <c r="C44" s="15">
        <v>10</v>
      </c>
      <c r="D44" s="15">
        <v>696</v>
      </c>
      <c r="E44" s="15">
        <v>32</v>
      </c>
      <c r="F44" s="15">
        <v>156</v>
      </c>
      <c r="G44" s="14">
        <v>27</v>
      </c>
      <c r="H44" s="15"/>
      <c r="I44" s="14"/>
      <c r="J44" s="14">
        <v>1307</v>
      </c>
      <c r="K44" s="15">
        <v>989</v>
      </c>
      <c r="L44" s="15">
        <v>0</v>
      </c>
      <c r="M44" s="14">
        <v>35</v>
      </c>
      <c r="N44" s="15">
        <v>30</v>
      </c>
    </row>
    <row r="45" spans="1:14" s="3" customFormat="1" ht="21.75" customHeight="1">
      <c r="A45" s="13" t="s">
        <v>265</v>
      </c>
      <c r="B45" s="14">
        <v>563</v>
      </c>
      <c r="C45" s="15"/>
      <c r="D45" s="15">
        <v>86</v>
      </c>
      <c r="E45" s="15">
        <v>1</v>
      </c>
      <c r="F45" s="15">
        <v>28</v>
      </c>
      <c r="G45" s="14"/>
      <c r="H45" s="15"/>
      <c r="I45" s="14"/>
      <c r="J45" s="14">
        <v>279</v>
      </c>
      <c r="K45" s="15">
        <v>132</v>
      </c>
      <c r="L45" s="15">
        <v>0</v>
      </c>
      <c r="M45" s="14">
        <v>15</v>
      </c>
      <c r="N45" s="15"/>
    </row>
    <row r="46" spans="1:14" s="3" customFormat="1" ht="21.75" customHeight="1">
      <c r="A46" s="13" t="s">
        <v>266</v>
      </c>
      <c r="B46" s="15">
        <v>0</v>
      </c>
      <c r="C46" s="15"/>
      <c r="D46" s="15"/>
      <c r="E46" s="14"/>
      <c r="F46" s="15">
        <v>31</v>
      </c>
      <c r="G46" s="15">
        <v>0</v>
      </c>
      <c r="H46" s="14">
        <v>8</v>
      </c>
      <c r="I46" s="14"/>
      <c r="J46" s="14">
        <v>983</v>
      </c>
      <c r="K46" s="15">
        <v>140</v>
      </c>
      <c r="L46" s="15">
        <v>0</v>
      </c>
      <c r="M46" s="14">
        <v>136</v>
      </c>
      <c r="N46" s="14">
        <v>85</v>
      </c>
    </row>
    <row r="47" spans="1:14" s="3" customFormat="1" ht="21.75" customHeight="1">
      <c r="A47" s="13" t="s">
        <v>267</v>
      </c>
      <c r="B47" s="15"/>
      <c r="C47" s="15"/>
      <c r="D47" s="15"/>
      <c r="E47" s="14"/>
      <c r="F47" s="15">
        <v>0</v>
      </c>
      <c r="G47" s="15"/>
      <c r="H47" s="14"/>
      <c r="I47" s="14"/>
      <c r="J47" s="14">
        <v>118</v>
      </c>
      <c r="K47" s="15">
        <v>56</v>
      </c>
      <c r="L47" s="15">
        <v>0</v>
      </c>
      <c r="M47" s="14">
        <v>0</v>
      </c>
      <c r="N47" s="14"/>
    </row>
    <row r="48" spans="1:14" s="3" customFormat="1" ht="21.75" customHeight="1">
      <c r="A48" s="13" t="s">
        <v>268</v>
      </c>
      <c r="B48" s="15"/>
      <c r="C48" s="15"/>
      <c r="D48" s="15"/>
      <c r="E48" s="14"/>
      <c r="F48" s="15">
        <v>6</v>
      </c>
      <c r="G48" s="15"/>
      <c r="H48" s="14"/>
      <c r="I48" s="14"/>
      <c r="J48" s="14">
        <v>252</v>
      </c>
      <c r="K48" s="15">
        <v>0</v>
      </c>
      <c r="L48" s="15">
        <v>0</v>
      </c>
      <c r="M48" s="14">
        <v>0</v>
      </c>
      <c r="N48" s="14"/>
    </row>
    <row r="49" spans="1:14" s="3" customFormat="1" ht="21.75" customHeight="1">
      <c r="A49" s="13" t="s">
        <v>269</v>
      </c>
      <c r="B49" s="15"/>
      <c r="C49" s="15"/>
      <c r="D49" s="15"/>
      <c r="E49" s="14"/>
      <c r="F49" s="15">
        <v>5</v>
      </c>
      <c r="G49" s="15"/>
      <c r="H49" s="14"/>
      <c r="I49" s="14"/>
      <c r="J49" s="14">
        <v>311</v>
      </c>
      <c r="K49" s="15">
        <v>0</v>
      </c>
      <c r="L49" s="15">
        <v>0</v>
      </c>
      <c r="M49" s="14">
        <v>0</v>
      </c>
      <c r="N49" s="14">
        <v>10</v>
      </c>
    </row>
    <row r="50" spans="1:14" s="3" customFormat="1" ht="21.75" customHeight="1">
      <c r="A50" s="13" t="s">
        <v>270</v>
      </c>
      <c r="B50" s="15">
        <v>0</v>
      </c>
      <c r="C50" s="15"/>
      <c r="D50" s="15">
        <v>0</v>
      </c>
      <c r="E50" s="15"/>
      <c r="F50" s="15">
        <v>19</v>
      </c>
      <c r="G50" s="15">
        <v>0</v>
      </c>
      <c r="H50" s="14">
        <v>8</v>
      </c>
      <c r="I50" s="14"/>
      <c r="J50" s="15">
        <v>87</v>
      </c>
      <c r="K50" s="15">
        <v>81</v>
      </c>
      <c r="L50" s="15">
        <v>0</v>
      </c>
      <c r="M50" s="15">
        <v>0</v>
      </c>
      <c r="N50" s="15"/>
    </row>
    <row r="51" spans="1:14" s="3" customFormat="1" ht="21.75" customHeight="1">
      <c r="A51" s="13" t="s">
        <v>271</v>
      </c>
      <c r="B51" s="15"/>
      <c r="C51" s="15"/>
      <c r="D51" s="15"/>
      <c r="E51" s="15"/>
      <c r="F51" s="15">
        <v>1</v>
      </c>
      <c r="G51" s="15"/>
      <c r="H51" s="14"/>
      <c r="I51" s="14"/>
      <c r="J51" s="15">
        <v>74</v>
      </c>
      <c r="K51" s="15">
        <v>3</v>
      </c>
      <c r="L51" s="15">
        <v>0</v>
      </c>
      <c r="M51" s="15">
        <v>0</v>
      </c>
      <c r="N51" s="15"/>
    </row>
    <row r="52" spans="1:14" s="3" customFormat="1" ht="21.75" customHeight="1">
      <c r="A52" s="13" t="s">
        <v>272</v>
      </c>
      <c r="B52" s="15">
        <v>0</v>
      </c>
      <c r="C52" s="15">
        <v>3</v>
      </c>
      <c r="D52" s="15">
        <v>0</v>
      </c>
      <c r="E52" s="15"/>
      <c r="F52" s="15">
        <v>96</v>
      </c>
      <c r="G52" s="15">
        <v>0</v>
      </c>
      <c r="H52" s="14">
        <v>37</v>
      </c>
      <c r="I52" s="14"/>
      <c r="J52" s="14">
        <v>945</v>
      </c>
      <c r="K52" s="15">
        <v>515</v>
      </c>
      <c r="L52" s="15">
        <v>0</v>
      </c>
      <c r="M52" s="14">
        <v>54</v>
      </c>
      <c r="N52" s="15"/>
    </row>
    <row r="53" spans="1:14" s="3" customFormat="1" ht="21.75" customHeight="1">
      <c r="A53" s="13" t="s">
        <v>273</v>
      </c>
      <c r="B53" s="15">
        <v>0</v>
      </c>
      <c r="C53" s="15">
        <v>1</v>
      </c>
      <c r="D53" s="15">
        <v>0</v>
      </c>
      <c r="E53" s="15"/>
      <c r="F53" s="15">
        <v>52</v>
      </c>
      <c r="G53" s="14">
        <v>16</v>
      </c>
      <c r="H53" s="14">
        <v>22</v>
      </c>
      <c r="I53" s="14"/>
      <c r="J53" s="14">
        <v>358</v>
      </c>
      <c r="K53" s="15">
        <v>213</v>
      </c>
      <c r="L53" s="15">
        <v>0</v>
      </c>
      <c r="M53" s="14">
        <v>24</v>
      </c>
      <c r="N53" s="15"/>
    </row>
    <row r="54" spans="1:14" s="3" customFormat="1" ht="21.75" customHeight="1">
      <c r="A54" s="13" t="s">
        <v>274</v>
      </c>
      <c r="B54" s="15">
        <v>0</v>
      </c>
      <c r="C54" s="15">
        <v>1</v>
      </c>
      <c r="D54" s="15">
        <v>0</v>
      </c>
      <c r="E54" s="15"/>
      <c r="F54" s="15">
        <v>53</v>
      </c>
      <c r="G54" s="14">
        <v>14</v>
      </c>
      <c r="H54" s="15"/>
      <c r="I54" s="14"/>
      <c r="J54" s="14">
        <v>316</v>
      </c>
      <c r="K54" s="15">
        <v>283</v>
      </c>
      <c r="L54" s="15">
        <v>0</v>
      </c>
      <c r="M54" s="14">
        <v>22</v>
      </c>
      <c r="N54" s="15"/>
    </row>
    <row r="55" spans="1:14" s="3" customFormat="1" ht="21.75" customHeight="1">
      <c r="A55" s="13" t="s">
        <v>275</v>
      </c>
      <c r="B55" s="15">
        <v>0</v>
      </c>
      <c r="C55" s="15">
        <v>10</v>
      </c>
      <c r="D55" s="15">
        <v>482</v>
      </c>
      <c r="E55" s="15">
        <v>12</v>
      </c>
      <c r="F55" s="15">
        <v>131</v>
      </c>
      <c r="G55" s="14">
        <v>38</v>
      </c>
      <c r="H55" s="15"/>
      <c r="I55" s="14"/>
      <c r="J55" s="14">
        <v>687</v>
      </c>
      <c r="K55" s="15">
        <v>803</v>
      </c>
      <c r="L55" s="15">
        <v>0</v>
      </c>
      <c r="M55" s="14">
        <v>29</v>
      </c>
      <c r="N55" s="15"/>
    </row>
    <row r="56" spans="1:14" s="3" customFormat="1" ht="21.75" customHeight="1">
      <c r="A56" s="13" t="s">
        <v>276</v>
      </c>
      <c r="B56" s="15">
        <v>0</v>
      </c>
      <c r="C56" s="15">
        <v>5</v>
      </c>
      <c r="D56" s="15">
        <v>606</v>
      </c>
      <c r="E56" s="15">
        <v>19</v>
      </c>
      <c r="F56" s="15">
        <v>117</v>
      </c>
      <c r="G56" s="14">
        <v>35</v>
      </c>
      <c r="H56" s="14">
        <v>55</v>
      </c>
      <c r="I56" s="14"/>
      <c r="J56" s="14">
        <v>778</v>
      </c>
      <c r="K56" s="15">
        <v>863</v>
      </c>
      <c r="L56" s="15">
        <v>0</v>
      </c>
      <c r="M56" s="14">
        <v>26</v>
      </c>
      <c r="N56" s="15">
        <v>20</v>
      </c>
    </row>
    <row r="57" spans="1:14" s="3" customFormat="1" ht="21.75" customHeight="1">
      <c r="A57" s="13" t="s">
        <v>277</v>
      </c>
      <c r="B57" s="15">
        <v>0</v>
      </c>
      <c r="C57" s="15">
        <v>2</v>
      </c>
      <c r="D57" s="15">
        <v>366</v>
      </c>
      <c r="E57" s="15">
        <v>2</v>
      </c>
      <c r="F57" s="15">
        <v>79</v>
      </c>
      <c r="G57" s="14">
        <v>22</v>
      </c>
      <c r="H57" s="14">
        <v>23</v>
      </c>
      <c r="I57" s="14"/>
      <c r="J57" s="14">
        <v>373</v>
      </c>
      <c r="K57" s="15">
        <v>267</v>
      </c>
      <c r="L57" s="15">
        <v>0</v>
      </c>
      <c r="M57" s="14">
        <v>23</v>
      </c>
      <c r="N57" s="15"/>
    </row>
    <row r="58" spans="1:14" s="3" customFormat="1" ht="21.75" customHeight="1">
      <c r="A58" s="13" t="s">
        <v>278</v>
      </c>
      <c r="B58" s="15">
        <v>0</v>
      </c>
      <c r="C58" s="15">
        <v>3</v>
      </c>
      <c r="D58" s="15">
        <v>0</v>
      </c>
      <c r="E58" s="15"/>
      <c r="F58" s="15">
        <v>51</v>
      </c>
      <c r="G58" s="15">
        <v>0</v>
      </c>
      <c r="H58" s="14">
        <v>25</v>
      </c>
      <c r="I58" s="14"/>
      <c r="J58" s="14">
        <v>751</v>
      </c>
      <c r="K58" s="15">
        <v>547</v>
      </c>
      <c r="L58" s="15">
        <v>0</v>
      </c>
      <c r="M58" s="14">
        <v>34</v>
      </c>
      <c r="N58" s="15">
        <v>20</v>
      </c>
    </row>
    <row r="59" spans="1:14" s="3" customFormat="1" ht="21.75" customHeight="1">
      <c r="A59" s="13" t="s">
        <v>279</v>
      </c>
      <c r="B59" s="15">
        <v>0</v>
      </c>
      <c r="C59" s="15">
        <v>21</v>
      </c>
      <c r="D59" s="15">
        <v>0</v>
      </c>
      <c r="E59" s="15"/>
      <c r="F59" s="15">
        <v>124</v>
      </c>
      <c r="G59" s="14">
        <v>29</v>
      </c>
      <c r="H59" s="14">
        <v>36</v>
      </c>
      <c r="I59" s="14"/>
      <c r="J59" s="14">
        <v>786</v>
      </c>
      <c r="K59" s="15">
        <v>415</v>
      </c>
      <c r="L59" s="15">
        <v>0</v>
      </c>
      <c r="M59" s="14">
        <v>39</v>
      </c>
      <c r="N59" s="15">
        <v>30</v>
      </c>
    </row>
    <row r="60" spans="1:14" s="3" customFormat="1" ht="21.75" customHeight="1">
      <c r="A60" s="13" t="s">
        <v>280</v>
      </c>
      <c r="B60" s="15">
        <v>0</v>
      </c>
      <c r="C60" s="15">
        <v>7</v>
      </c>
      <c r="D60" s="15">
        <v>0</v>
      </c>
      <c r="E60" s="15"/>
      <c r="F60" s="15">
        <v>100</v>
      </c>
      <c r="G60" s="15">
        <v>0</v>
      </c>
      <c r="H60" s="15"/>
      <c r="I60" s="14"/>
      <c r="J60" s="14">
        <v>730</v>
      </c>
      <c r="K60" s="15">
        <v>515</v>
      </c>
      <c r="L60" s="15">
        <v>0</v>
      </c>
      <c r="M60" s="14">
        <v>33</v>
      </c>
      <c r="N60" s="15"/>
    </row>
    <row r="61" spans="1:14" s="3" customFormat="1" ht="21.75" customHeight="1">
      <c r="A61" s="13" t="s">
        <v>281</v>
      </c>
      <c r="B61" s="15">
        <v>0</v>
      </c>
      <c r="C61" s="15"/>
      <c r="D61" s="15"/>
      <c r="E61" s="14"/>
      <c r="F61" s="15">
        <v>243</v>
      </c>
      <c r="G61" s="15">
        <v>0</v>
      </c>
      <c r="H61" s="15"/>
      <c r="I61" s="14"/>
      <c r="J61" s="14">
        <v>2302</v>
      </c>
      <c r="K61" s="15">
        <v>1624</v>
      </c>
      <c r="L61" s="15">
        <v>0</v>
      </c>
      <c r="M61" s="14">
        <v>165</v>
      </c>
      <c r="N61" s="14">
        <v>100</v>
      </c>
    </row>
    <row r="62" spans="1:14" s="3" customFormat="1" ht="21.75" customHeight="1">
      <c r="A62" s="13" t="s">
        <v>282</v>
      </c>
      <c r="B62" s="15"/>
      <c r="C62" s="15"/>
      <c r="D62" s="15">
        <v>0</v>
      </c>
      <c r="E62" s="15"/>
      <c r="F62" s="15">
        <v>80</v>
      </c>
      <c r="G62" s="15">
        <v>0</v>
      </c>
      <c r="H62" s="15"/>
      <c r="I62" s="14"/>
      <c r="J62" s="15">
        <v>472</v>
      </c>
      <c r="K62" s="15">
        <v>310</v>
      </c>
      <c r="L62" s="15">
        <v>0</v>
      </c>
      <c r="M62" s="15">
        <v>0</v>
      </c>
      <c r="N62" s="15">
        <v>10</v>
      </c>
    </row>
    <row r="63" spans="1:14" s="3" customFormat="1" ht="21.75" customHeight="1">
      <c r="A63" s="13" t="s">
        <v>283</v>
      </c>
      <c r="B63" s="15">
        <v>0</v>
      </c>
      <c r="C63" s="15"/>
      <c r="D63" s="15">
        <v>0</v>
      </c>
      <c r="E63" s="15"/>
      <c r="F63" s="15">
        <v>75</v>
      </c>
      <c r="G63" s="15">
        <v>0</v>
      </c>
      <c r="H63" s="15"/>
      <c r="I63" s="14"/>
      <c r="J63" s="15">
        <v>898</v>
      </c>
      <c r="K63" s="15">
        <v>1084</v>
      </c>
      <c r="L63" s="15">
        <v>0</v>
      </c>
      <c r="M63" s="15">
        <v>0</v>
      </c>
      <c r="N63" s="15">
        <v>10</v>
      </c>
    </row>
    <row r="64" spans="1:14" s="3" customFormat="1" ht="21.75" customHeight="1">
      <c r="A64" s="13" t="s">
        <v>284</v>
      </c>
      <c r="B64" s="15"/>
      <c r="C64" s="15"/>
      <c r="D64" s="15"/>
      <c r="E64" s="15"/>
      <c r="F64" s="15">
        <v>32</v>
      </c>
      <c r="G64" s="15"/>
      <c r="H64" s="15"/>
      <c r="I64" s="14"/>
      <c r="J64" s="15">
        <v>325</v>
      </c>
      <c r="K64" s="15">
        <v>188</v>
      </c>
      <c r="L64" s="15">
        <v>0</v>
      </c>
      <c r="M64" s="15">
        <v>0</v>
      </c>
      <c r="N64" s="15"/>
    </row>
    <row r="65" spans="1:14" s="3" customFormat="1" ht="21.75" customHeight="1">
      <c r="A65" s="13" t="s">
        <v>285</v>
      </c>
      <c r="B65" s="15"/>
      <c r="C65" s="15"/>
      <c r="D65" s="15"/>
      <c r="E65" s="15"/>
      <c r="F65" s="15">
        <v>56</v>
      </c>
      <c r="G65" s="15"/>
      <c r="H65" s="15"/>
      <c r="I65" s="14"/>
      <c r="J65" s="15">
        <v>195</v>
      </c>
      <c r="K65" s="15">
        <v>42</v>
      </c>
      <c r="L65" s="15">
        <v>0</v>
      </c>
      <c r="M65" s="15">
        <v>0</v>
      </c>
      <c r="N65" s="15"/>
    </row>
    <row r="66" spans="1:14" s="3" customFormat="1" ht="21.75" customHeight="1">
      <c r="A66" s="13" t="s">
        <v>286</v>
      </c>
      <c r="B66" s="15">
        <v>0</v>
      </c>
      <c r="C66" s="15">
        <v>7</v>
      </c>
      <c r="D66" s="15">
        <v>0</v>
      </c>
      <c r="E66" s="15"/>
      <c r="F66" s="15">
        <v>284</v>
      </c>
      <c r="G66" s="15">
        <v>0</v>
      </c>
      <c r="H66" s="15"/>
      <c r="I66" s="14"/>
      <c r="J66" s="14">
        <v>2702</v>
      </c>
      <c r="K66" s="15">
        <v>739</v>
      </c>
      <c r="L66" s="15">
        <v>0</v>
      </c>
      <c r="M66" s="14">
        <v>63</v>
      </c>
      <c r="N66" s="15">
        <v>20</v>
      </c>
    </row>
    <row r="67" spans="1:14" s="3" customFormat="1" ht="21.75" customHeight="1">
      <c r="A67" s="13" t="s">
        <v>287</v>
      </c>
      <c r="B67" s="15">
        <v>0</v>
      </c>
      <c r="C67" s="15">
        <v>8</v>
      </c>
      <c r="D67" s="15">
        <v>0</v>
      </c>
      <c r="E67" s="15">
        <v>2</v>
      </c>
      <c r="F67" s="15">
        <v>228</v>
      </c>
      <c r="G67" s="14">
        <v>33</v>
      </c>
      <c r="H67" s="15"/>
      <c r="I67" s="14"/>
      <c r="J67" s="14">
        <v>1310</v>
      </c>
      <c r="K67" s="15">
        <v>1364</v>
      </c>
      <c r="L67" s="15">
        <v>0</v>
      </c>
      <c r="M67" s="14">
        <v>41</v>
      </c>
      <c r="N67" s="15"/>
    </row>
    <row r="68" spans="1:14" s="3" customFormat="1" ht="21.75" customHeight="1">
      <c r="A68" s="13" t="s">
        <v>288</v>
      </c>
      <c r="B68" s="15">
        <v>0</v>
      </c>
      <c r="C68" s="15">
        <v>5</v>
      </c>
      <c r="D68" s="15">
        <v>0</v>
      </c>
      <c r="E68" s="15"/>
      <c r="F68" s="15">
        <v>194</v>
      </c>
      <c r="G68" s="15">
        <v>0</v>
      </c>
      <c r="H68" s="15"/>
      <c r="I68" s="14"/>
      <c r="J68" s="14">
        <v>1873</v>
      </c>
      <c r="K68" s="15">
        <v>987</v>
      </c>
      <c r="L68" s="15">
        <v>0</v>
      </c>
      <c r="M68" s="14">
        <v>67</v>
      </c>
      <c r="N68" s="15"/>
    </row>
    <row r="69" spans="1:14" s="3" customFormat="1" ht="21.75" customHeight="1">
      <c r="A69" s="13" t="s">
        <v>289</v>
      </c>
      <c r="B69" s="15">
        <v>0</v>
      </c>
      <c r="C69" s="15">
        <v>2</v>
      </c>
      <c r="D69" s="15">
        <v>467</v>
      </c>
      <c r="E69" s="15">
        <v>64</v>
      </c>
      <c r="F69" s="15">
        <v>124</v>
      </c>
      <c r="G69" s="14">
        <v>28</v>
      </c>
      <c r="H69" s="15"/>
      <c r="I69" s="14"/>
      <c r="J69" s="14">
        <v>753</v>
      </c>
      <c r="K69" s="15">
        <v>550</v>
      </c>
      <c r="L69" s="15">
        <v>0</v>
      </c>
      <c r="M69" s="14">
        <v>25</v>
      </c>
      <c r="N69" s="15">
        <v>10</v>
      </c>
    </row>
    <row r="70" spans="1:14" s="3" customFormat="1" ht="21.75" customHeight="1">
      <c r="A70" s="13" t="s">
        <v>290</v>
      </c>
      <c r="B70" s="15">
        <v>0</v>
      </c>
      <c r="C70" s="15">
        <v>10</v>
      </c>
      <c r="D70" s="15">
        <v>0</v>
      </c>
      <c r="E70" s="15"/>
      <c r="F70" s="15">
        <v>115</v>
      </c>
      <c r="G70" s="15">
        <v>0</v>
      </c>
      <c r="H70" s="15"/>
      <c r="I70" s="14"/>
      <c r="J70" s="14">
        <v>1787</v>
      </c>
      <c r="K70" s="15">
        <v>814</v>
      </c>
      <c r="L70" s="15">
        <v>0</v>
      </c>
      <c r="M70" s="14">
        <v>37</v>
      </c>
      <c r="N70" s="15">
        <v>20</v>
      </c>
    </row>
    <row r="71" spans="1:14" s="3" customFormat="1" ht="21.75" customHeight="1">
      <c r="A71" s="13" t="s">
        <v>291</v>
      </c>
      <c r="B71" s="15">
        <v>0</v>
      </c>
      <c r="C71" s="15">
        <v>91</v>
      </c>
      <c r="D71" s="15">
        <v>0</v>
      </c>
      <c r="E71" s="15"/>
      <c r="F71" s="15">
        <v>290</v>
      </c>
      <c r="G71" s="15">
        <v>0</v>
      </c>
      <c r="H71" s="15"/>
      <c r="I71" s="14"/>
      <c r="J71" s="14">
        <v>3659</v>
      </c>
      <c r="K71" s="15">
        <v>1353</v>
      </c>
      <c r="L71" s="15">
        <v>0</v>
      </c>
      <c r="M71" s="14">
        <v>74</v>
      </c>
      <c r="N71" s="15">
        <v>10</v>
      </c>
    </row>
    <row r="72" spans="1:14" s="3" customFormat="1" ht="21.75" customHeight="1">
      <c r="A72" s="13" t="s">
        <v>292</v>
      </c>
      <c r="B72" s="15">
        <v>0</v>
      </c>
      <c r="C72" s="15">
        <v>7</v>
      </c>
      <c r="D72" s="15">
        <v>0</v>
      </c>
      <c r="E72" s="15"/>
      <c r="F72" s="15">
        <v>154</v>
      </c>
      <c r="G72" s="15">
        <v>0</v>
      </c>
      <c r="H72" s="15"/>
      <c r="I72" s="14"/>
      <c r="J72" s="14">
        <v>1546</v>
      </c>
      <c r="K72" s="15">
        <v>695</v>
      </c>
      <c r="L72" s="15">
        <v>0</v>
      </c>
      <c r="M72" s="14">
        <v>42</v>
      </c>
      <c r="N72" s="15"/>
    </row>
    <row r="73" spans="1:14" s="3" customFormat="1" ht="21.75" customHeight="1">
      <c r="A73" s="13" t="s">
        <v>293</v>
      </c>
      <c r="B73" s="15">
        <v>0</v>
      </c>
      <c r="C73" s="15">
        <v>20</v>
      </c>
      <c r="D73" s="15"/>
      <c r="E73" s="15"/>
      <c r="F73" s="15">
        <v>291</v>
      </c>
      <c r="G73" s="15">
        <v>0</v>
      </c>
      <c r="H73" s="15"/>
      <c r="I73" s="14"/>
      <c r="J73" s="14">
        <v>1444</v>
      </c>
      <c r="K73" s="15">
        <v>1540</v>
      </c>
      <c r="L73" s="15"/>
      <c r="M73" s="14">
        <v>113</v>
      </c>
      <c r="N73" s="15">
        <v>10</v>
      </c>
    </row>
    <row r="74" spans="1:14" s="3" customFormat="1" ht="21.75" customHeight="1">
      <c r="A74" s="13" t="s">
        <v>294</v>
      </c>
      <c r="B74" s="15">
        <v>0</v>
      </c>
      <c r="C74" s="15"/>
      <c r="D74" s="15"/>
      <c r="E74" s="15"/>
      <c r="F74" s="15">
        <v>58</v>
      </c>
      <c r="G74" s="15">
        <v>0</v>
      </c>
      <c r="H74" s="14">
        <v>23</v>
      </c>
      <c r="I74" s="14"/>
      <c r="J74" s="14">
        <v>634</v>
      </c>
      <c r="K74" s="15">
        <v>437</v>
      </c>
      <c r="L74" s="15">
        <v>0</v>
      </c>
      <c r="M74" s="14">
        <v>67</v>
      </c>
      <c r="N74" s="15">
        <v>20</v>
      </c>
    </row>
    <row r="75" spans="1:14" s="3" customFormat="1" ht="21.75" customHeight="1">
      <c r="A75" s="13" t="s">
        <v>295</v>
      </c>
      <c r="B75" s="15"/>
      <c r="C75" s="15"/>
      <c r="D75" s="15"/>
      <c r="E75" s="15"/>
      <c r="F75" s="15">
        <v>27</v>
      </c>
      <c r="G75" s="15"/>
      <c r="H75" s="14"/>
      <c r="I75" s="14"/>
      <c r="J75" s="14">
        <v>293</v>
      </c>
      <c r="K75" s="15">
        <v>259</v>
      </c>
      <c r="L75" s="15">
        <v>0</v>
      </c>
      <c r="M75" s="14">
        <v>0</v>
      </c>
      <c r="N75" s="15">
        <v>10</v>
      </c>
    </row>
    <row r="76" spans="1:14" s="3" customFormat="1" ht="21.75" customHeight="1">
      <c r="A76" s="13" t="s">
        <v>296</v>
      </c>
      <c r="B76" s="15"/>
      <c r="C76" s="15"/>
      <c r="D76" s="15"/>
      <c r="E76" s="15"/>
      <c r="F76" s="15">
        <v>14</v>
      </c>
      <c r="G76" s="15"/>
      <c r="H76" s="14">
        <v>7</v>
      </c>
      <c r="I76" s="14"/>
      <c r="J76" s="14">
        <v>90</v>
      </c>
      <c r="K76" s="15">
        <v>86</v>
      </c>
      <c r="L76" s="15">
        <v>0</v>
      </c>
      <c r="M76" s="14">
        <v>0</v>
      </c>
      <c r="N76" s="15"/>
    </row>
    <row r="77" spans="1:14" s="3" customFormat="1" ht="21.75" customHeight="1">
      <c r="A77" s="13" t="s">
        <v>297</v>
      </c>
      <c r="B77" s="15"/>
      <c r="C77" s="15"/>
      <c r="D77" s="15"/>
      <c r="E77" s="15"/>
      <c r="F77" s="15">
        <v>17</v>
      </c>
      <c r="G77" s="15"/>
      <c r="H77" s="14"/>
      <c r="I77" s="14"/>
      <c r="J77" s="14">
        <v>110</v>
      </c>
      <c r="K77" s="15">
        <v>92</v>
      </c>
      <c r="L77" s="15">
        <v>0</v>
      </c>
      <c r="M77" s="14">
        <v>0</v>
      </c>
      <c r="N77" s="15"/>
    </row>
    <row r="78" spans="1:14" s="3" customFormat="1" ht="21.75" customHeight="1">
      <c r="A78" s="13" t="s">
        <v>298</v>
      </c>
      <c r="B78" s="15">
        <v>0</v>
      </c>
      <c r="C78" s="15">
        <v>3</v>
      </c>
      <c r="D78" s="15">
        <v>0</v>
      </c>
      <c r="E78" s="15"/>
      <c r="F78" s="15">
        <v>40</v>
      </c>
      <c r="G78" s="15">
        <v>0</v>
      </c>
      <c r="H78" s="14">
        <v>28</v>
      </c>
      <c r="I78" s="14"/>
      <c r="J78" s="14">
        <v>718</v>
      </c>
      <c r="K78" s="15">
        <v>472</v>
      </c>
      <c r="L78" s="15">
        <v>0</v>
      </c>
      <c r="M78" s="14">
        <v>34</v>
      </c>
      <c r="N78" s="15">
        <v>0</v>
      </c>
    </row>
    <row r="79" spans="1:14" s="3" customFormat="1" ht="21.75" customHeight="1">
      <c r="A79" s="13" t="s">
        <v>299</v>
      </c>
      <c r="B79" s="15"/>
      <c r="C79" s="15">
        <v>13</v>
      </c>
      <c r="D79" s="15"/>
      <c r="E79" s="15"/>
      <c r="F79" s="15">
        <v>123</v>
      </c>
      <c r="G79" s="15"/>
      <c r="H79" s="14">
        <v>37</v>
      </c>
      <c r="I79" s="14"/>
      <c r="J79" s="14">
        <v>1233</v>
      </c>
      <c r="K79" s="15">
        <v>790</v>
      </c>
      <c r="L79" s="15">
        <v>0</v>
      </c>
      <c r="M79" s="14">
        <v>38</v>
      </c>
      <c r="N79" s="15"/>
    </row>
    <row r="80" spans="1:14" s="3" customFormat="1" ht="21.75" customHeight="1">
      <c r="A80" s="13" t="s">
        <v>300</v>
      </c>
      <c r="B80" s="15">
        <v>0</v>
      </c>
      <c r="C80" s="15">
        <v>19</v>
      </c>
      <c r="D80" s="15">
        <v>0</v>
      </c>
      <c r="E80" s="15">
        <v>23</v>
      </c>
      <c r="F80" s="15">
        <v>174</v>
      </c>
      <c r="G80" s="15">
        <v>0</v>
      </c>
      <c r="H80" s="14">
        <v>35</v>
      </c>
      <c r="I80" s="14"/>
      <c r="J80" s="14">
        <v>892</v>
      </c>
      <c r="K80" s="15">
        <v>774</v>
      </c>
      <c r="L80" s="15">
        <v>0</v>
      </c>
      <c r="M80" s="14">
        <v>35</v>
      </c>
      <c r="N80" s="15">
        <v>10</v>
      </c>
    </row>
    <row r="81" spans="1:14" s="3" customFormat="1" ht="21.75" customHeight="1">
      <c r="A81" s="13" t="s">
        <v>301</v>
      </c>
      <c r="B81" s="15">
        <v>0</v>
      </c>
      <c r="C81" s="15">
        <v>45</v>
      </c>
      <c r="D81" s="15">
        <v>0</v>
      </c>
      <c r="E81" s="15"/>
      <c r="F81" s="15">
        <v>215</v>
      </c>
      <c r="G81" s="15">
        <v>0</v>
      </c>
      <c r="H81" s="14">
        <v>99</v>
      </c>
      <c r="I81" s="14"/>
      <c r="J81" s="14">
        <v>2527</v>
      </c>
      <c r="K81" s="15">
        <v>1040</v>
      </c>
      <c r="L81" s="15">
        <v>0</v>
      </c>
      <c r="M81" s="14">
        <v>68</v>
      </c>
      <c r="N81" s="15">
        <v>20</v>
      </c>
    </row>
    <row r="82" spans="1:14" s="3" customFormat="1" ht="21.75" customHeight="1">
      <c r="A82" s="13" t="s">
        <v>302</v>
      </c>
      <c r="B82" s="15"/>
      <c r="C82" s="15"/>
      <c r="D82" s="15"/>
      <c r="E82" s="14"/>
      <c r="F82" s="15">
        <v>19</v>
      </c>
      <c r="G82" s="15">
        <v>0</v>
      </c>
      <c r="H82" s="14">
        <v>31</v>
      </c>
      <c r="I82" s="14"/>
      <c r="J82" s="14">
        <v>364</v>
      </c>
      <c r="K82" s="15">
        <v>286</v>
      </c>
      <c r="L82" s="15">
        <v>0</v>
      </c>
      <c r="M82" s="14">
        <v>30</v>
      </c>
      <c r="N82" s="15">
        <v>20</v>
      </c>
    </row>
    <row r="83" spans="1:14" s="3" customFormat="1" ht="21.75" customHeight="1">
      <c r="A83" s="13" t="s">
        <v>303</v>
      </c>
      <c r="B83" s="15">
        <v>0</v>
      </c>
      <c r="C83" s="15">
        <v>94</v>
      </c>
      <c r="D83" s="15">
        <v>0</v>
      </c>
      <c r="E83" s="15"/>
      <c r="F83" s="15">
        <v>176</v>
      </c>
      <c r="G83" s="15">
        <v>0</v>
      </c>
      <c r="H83" s="14">
        <v>42</v>
      </c>
      <c r="I83" s="14"/>
      <c r="J83" s="14">
        <v>1649</v>
      </c>
      <c r="K83" s="15">
        <v>989</v>
      </c>
      <c r="L83" s="15">
        <v>0</v>
      </c>
      <c r="M83" s="14">
        <v>53</v>
      </c>
      <c r="N83" s="15"/>
    </row>
    <row r="84" spans="1:14" s="3" customFormat="1" ht="21.75" customHeight="1">
      <c r="A84" s="13" t="s">
        <v>304</v>
      </c>
      <c r="B84" s="15">
        <v>0</v>
      </c>
      <c r="C84" s="15">
        <v>50</v>
      </c>
      <c r="D84" s="15">
        <v>1188</v>
      </c>
      <c r="E84" s="15">
        <v>72</v>
      </c>
      <c r="F84" s="15">
        <v>279</v>
      </c>
      <c r="G84" s="14">
        <v>43</v>
      </c>
      <c r="H84" s="14">
        <v>36</v>
      </c>
      <c r="I84" s="14"/>
      <c r="J84" s="14">
        <v>1459</v>
      </c>
      <c r="K84" s="15">
        <v>1663</v>
      </c>
      <c r="L84" s="15">
        <v>0</v>
      </c>
      <c r="M84" s="14">
        <v>45</v>
      </c>
      <c r="N84" s="15">
        <v>10</v>
      </c>
    </row>
    <row r="85" spans="1:14" s="3" customFormat="1" ht="21.75" customHeight="1">
      <c r="A85" s="13" t="s">
        <v>305</v>
      </c>
      <c r="B85" s="15">
        <v>0</v>
      </c>
      <c r="C85" s="15">
        <v>22</v>
      </c>
      <c r="D85" s="15">
        <v>1255</v>
      </c>
      <c r="E85" s="15">
        <v>44</v>
      </c>
      <c r="F85" s="15">
        <v>312</v>
      </c>
      <c r="G85" s="14">
        <v>47</v>
      </c>
      <c r="H85" s="15"/>
      <c r="I85" s="14"/>
      <c r="J85" s="14">
        <v>1675</v>
      </c>
      <c r="K85" s="15">
        <v>1501</v>
      </c>
      <c r="L85" s="15">
        <v>0</v>
      </c>
      <c r="M85" s="14">
        <v>43</v>
      </c>
      <c r="N85" s="15"/>
    </row>
    <row r="86" spans="1:14" s="3" customFormat="1" ht="21.75" customHeight="1">
      <c r="A86" s="13" t="s">
        <v>306</v>
      </c>
      <c r="B86" s="15">
        <v>0</v>
      </c>
      <c r="C86" s="15">
        <v>41</v>
      </c>
      <c r="D86" s="15">
        <v>0</v>
      </c>
      <c r="E86" s="15"/>
      <c r="F86" s="15">
        <v>124</v>
      </c>
      <c r="G86" s="15">
        <v>0</v>
      </c>
      <c r="H86" s="14">
        <v>37</v>
      </c>
      <c r="I86" s="14"/>
      <c r="J86" s="14">
        <v>1358</v>
      </c>
      <c r="K86" s="15">
        <v>830</v>
      </c>
      <c r="L86" s="15">
        <v>0</v>
      </c>
      <c r="M86" s="14">
        <v>42</v>
      </c>
      <c r="N86" s="15"/>
    </row>
    <row r="87" spans="1:14" s="3" customFormat="1" ht="21.75" customHeight="1">
      <c r="A87" s="13" t="s">
        <v>307</v>
      </c>
      <c r="B87" s="15">
        <v>0</v>
      </c>
      <c r="C87" s="15">
        <v>26</v>
      </c>
      <c r="D87" s="15">
        <v>0</v>
      </c>
      <c r="E87" s="15"/>
      <c r="F87" s="15">
        <v>159</v>
      </c>
      <c r="G87" s="15">
        <v>0</v>
      </c>
      <c r="H87" s="15"/>
      <c r="I87" s="14"/>
      <c r="J87" s="14">
        <v>1164</v>
      </c>
      <c r="K87" s="15">
        <v>790</v>
      </c>
      <c r="L87" s="15">
        <v>0</v>
      </c>
      <c r="M87" s="14">
        <v>46</v>
      </c>
      <c r="N87" s="15">
        <v>10</v>
      </c>
    </row>
    <row r="88" spans="1:14" s="3" customFormat="1" ht="21.75" customHeight="1">
      <c r="A88" s="13" t="s">
        <v>308</v>
      </c>
      <c r="B88" s="15">
        <v>0</v>
      </c>
      <c r="C88" s="15">
        <v>32</v>
      </c>
      <c r="D88" s="15">
        <v>0</v>
      </c>
      <c r="E88" s="15"/>
      <c r="F88" s="15">
        <v>199</v>
      </c>
      <c r="G88" s="15">
        <v>0</v>
      </c>
      <c r="H88" s="15"/>
      <c r="I88" s="14"/>
      <c r="J88" s="14">
        <v>1358</v>
      </c>
      <c r="K88" s="15">
        <v>771</v>
      </c>
      <c r="L88" s="15">
        <v>0</v>
      </c>
      <c r="M88" s="14">
        <v>50</v>
      </c>
      <c r="N88" s="15">
        <v>10</v>
      </c>
    </row>
    <row r="89" spans="1:14" s="3" customFormat="1" ht="21.75" customHeight="1">
      <c r="A89" s="13" t="s">
        <v>309</v>
      </c>
      <c r="B89" s="15">
        <v>0</v>
      </c>
      <c r="C89" s="15">
        <v>54</v>
      </c>
      <c r="D89" s="15">
        <v>0</v>
      </c>
      <c r="E89" s="15"/>
      <c r="F89" s="15">
        <v>310</v>
      </c>
      <c r="G89" s="15">
        <v>0</v>
      </c>
      <c r="H89" s="15"/>
      <c r="I89" s="14"/>
      <c r="J89" s="14">
        <v>2594</v>
      </c>
      <c r="K89" s="15">
        <v>1345</v>
      </c>
      <c r="L89" s="15">
        <v>0</v>
      </c>
      <c r="M89" s="14">
        <v>68</v>
      </c>
      <c r="N89" s="15">
        <v>20</v>
      </c>
    </row>
    <row r="90" spans="1:14" s="3" customFormat="1" ht="21.75" customHeight="1">
      <c r="A90" s="13" t="s">
        <v>310</v>
      </c>
      <c r="B90" s="14">
        <v>0</v>
      </c>
      <c r="C90" s="15">
        <v>4</v>
      </c>
      <c r="D90" s="15"/>
      <c r="E90" s="15"/>
      <c r="F90" s="15">
        <v>34</v>
      </c>
      <c r="G90" s="15">
        <v>0</v>
      </c>
      <c r="H90" s="14">
        <v>24</v>
      </c>
      <c r="I90" s="14"/>
      <c r="J90" s="14">
        <v>573</v>
      </c>
      <c r="K90" s="15">
        <v>154</v>
      </c>
      <c r="L90" s="15">
        <v>0</v>
      </c>
      <c r="M90" s="14">
        <v>57</v>
      </c>
      <c r="N90" s="14">
        <v>40</v>
      </c>
    </row>
    <row r="91" spans="1:14" s="3" customFormat="1" ht="21.75" customHeight="1">
      <c r="A91" s="13" t="s">
        <v>311</v>
      </c>
      <c r="B91" s="14"/>
      <c r="C91" s="15"/>
      <c r="D91" s="15">
        <v>0</v>
      </c>
      <c r="E91" s="15"/>
      <c r="F91" s="15">
        <v>34</v>
      </c>
      <c r="G91" s="15">
        <v>0</v>
      </c>
      <c r="H91" s="15"/>
      <c r="I91" s="14"/>
      <c r="J91" s="15">
        <v>452</v>
      </c>
      <c r="K91" s="15">
        <v>154</v>
      </c>
      <c r="L91" s="15">
        <v>0</v>
      </c>
      <c r="M91" s="15">
        <v>0</v>
      </c>
      <c r="N91" s="15"/>
    </row>
    <row r="92" spans="1:14" s="3" customFormat="1" ht="21.75" customHeight="1">
      <c r="A92" s="13" t="s">
        <v>312</v>
      </c>
      <c r="B92" s="14">
        <v>0</v>
      </c>
      <c r="C92" s="15">
        <v>21</v>
      </c>
      <c r="D92" s="15">
        <v>0</v>
      </c>
      <c r="E92" s="15"/>
      <c r="F92" s="15">
        <v>82</v>
      </c>
      <c r="G92" s="15">
        <v>0</v>
      </c>
      <c r="H92" s="14">
        <v>39</v>
      </c>
      <c r="I92" s="14"/>
      <c r="J92" s="14">
        <v>1039</v>
      </c>
      <c r="K92" s="15">
        <v>854</v>
      </c>
      <c r="L92" s="15">
        <v>0</v>
      </c>
      <c r="M92" s="14">
        <v>39</v>
      </c>
      <c r="N92" s="15">
        <v>30</v>
      </c>
    </row>
    <row r="93" spans="1:14" s="3" customFormat="1" ht="21.75" customHeight="1">
      <c r="A93" s="13" t="s">
        <v>313</v>
      </c>
      <c r="B93" s="14">
        <v>0</v>
      </c>
      <c r="C93" s="15">
        <v>37</v>
      </c>
      <c r="D93" s="15">
        <v>0</v>
      </c>
      <c r="E93" s="15"/>
      <c r="F93" s="15">
        <v>201</v>
      </c>
      <c r="G93" s="15">
        <v>0</v>
      </c>
      <c r="H93" s="14">
        <v>104</v>
      </c>
      <c r="I93" s="14"/>
      <c r="J93" s="14">
        <v>2010</v>
      </c>
      <c r="K93" s="15">
        <v>679</v>
      </c>
      <c r="L93" s="15">
        <v>0</v>
      </c>
      <c r="M93" s="14">
        <v>55</v>
      </c>
      <c r="N93" s="15">
        <v>10</v>
      </c>
    </row>
    <row r="94" spans="1:14" s="3" customFormat="1" ht="21.75" customHeight="1">
      <c r="A94" s="13" t="s">
        <v>314</v>
      </c>
      <c r="B94" s="15">
        <v>0</v>
      </c>
      <c r="C94" s="15">
        <v>32</v>
      </c>
      <c r="D94" s="15">
        <v>0</v>
      </c>
      <c r="E94" s="15">
        <v>8</v>
      </c>
      <c r="F94" s="15">
        <v>549</v>
      </c>
      <c r="G94" s="14">
        <v>71</v>
      </c>
      <c r="H94" s="14">
        <v>149</v>
      </c>
      <c r="I94" s="14"/>
      <c r="J94" s="14">
        <v>4129</v>
      </c>
      <c r="K94" s="15">
        <v>2515</v>
      </c>
      <c r="L94" s="15">
        <v>0</v>
      </c>
      <c r="M94" s="14">
        <v>96</v>
      </c>
      <c r="N94" s="15"/>
    </row>
    <row r="95" spans="1:14" s="3" customFormat="1" ht="21.75" customHeight="1">
      <c r="A95" s="13" t="s">
        <v>315</v>
      </c>
      <c r="B95" s="15">
        <v>0</v>
      </c>
      <c r="C95" s="15">
        <v>4</v>
      </c>
      <c r="D95" s="15">
        <v>0</v>
      </c>
      <c r="E95" s="15"/>
      <c r="F95" s="15">
        <v>52</v>
      </c>
      <c r="G95" s="15">
        <v>0</v>
      </c>
      <c r="H95" s="14">
        <v>64</v>
      </c>
      <c r="I95" s="14"/>
      <c r="J95" s="14">
        <v>788</v>
      </c>
      <c r="K95" s="15">
        <v>348</v>
      </c>
      <c r="L95" s="15">
        <v>0</v>
      </c>
      <c r="M95" s="14">
        <v>40</v>
      </c>
      <c r="N95" s="15"/>
    </row>
    <row r="96" spans="1:14" s="3" customFormat="1" ht="21.75" customHeight="1">
      <c r="A96" s="13" t="s">
        <v>316</v>
      </c>
      <c r="B96" s="15">
        <v>0</v>
      </c>
      <c r="C96" s="15">
        <v>10</v>
      </c>
      <c r="D96" s="15">
        <v>0</v>
      </c>
      <c r="E96" s="15"/>
      <c r="F96" s="15">
        <v>103</v>
      </c>
      <c r="G96" s="15">
        <v>0</v>
      </c>
      <c r="H96" s="14">
        <v>54</v>
      </c>
      <c r="I96" s="14"/>
      <c r="J96" s="14">
        <v>1307</v>
      </c>
      <c r="K96" s="15">
        <v>720</v>
      </c>
      <c r="L96" s="15">
        <v>0</v>
      </c>
      <c r="M96" s="14">
        <v>37</v>
      </c>
      <c r="N96" s="15">
        <v>20</v>
      </c>
    </row>
    <row r="97" spans="1:14" s="3" customFormat="1" ht="21.75" customHeight="1">
      <c r="A97" s="13" t="s">
        <v>317</v>
      </c>
      <c r="B97" s="15">
        <v>0</v>
      </c>
      <c r="C97" s="15">
        <v>18</v>
      </c>
      <c r="D97" s="15">
        <v>0</v>
      </c>
      <c r="E97" s="15">
        <v>5</v>
      </c>
      <c r="F97" s="15">
        <v>317</v>
      </c>
      <c r="G97" s="14">
        <v>40</v>
      </c>
      <c r="H97" s="14">
        <v>105</v>
      </c>
      <c r="I97" s="14"/>
      <c r="J97" s="14">
        <v>1764</v>
      </c>
      <c r="K97" s="15">
        <v>1116</v>
      </c>
      <c r="L97" s="15">
        <v>0</v>
      </c>
      <c r="M97" s="14">
        <v>57</v>
      </c>
      <c r="N97" s="15"/>
    </row>
    <row r="98" spans="1:14" s="3" customFormat="1" ht="21.75" customHeight="1">
      <c r="A98" s="13" t="s">
        <v>318</v>
      </c>
      <c r="B98" s="15">
        <v>0</v>
      </c>
      <c r="C98" s="15">
        <v>17</v>
      </c>
      <c r="D98" s="15">
        <v>0</v>
      </c>
      <c r="E98" s="15"/>
      <c r="F98" s="15">
        <v>157</v>
      </c>
      <c r="G98" s="15">
        <v>0</v>
      </c>
      <c r="H98" s="14">
        <v>52</v>
      </c>
      <c r="I98" s="14"/>
      <c r="J98" s="14">
        <v>1719</v>
      </c>
      <c r="K98" s="15">
        <v>1049</v>
      </c>
      <c r="L98" s="15">
        <v>0</v>
      </c>
      <c r="M98" s="14">
        <v>45</v>
      </c>
      <c r="N98" s="15"/>
    </row>
    <row r="99" spans="1:14" s="3" customFormat="1" ht="21.75" customHeight="1">
      <c r="A99" s="13" t="s">
        <v>319</v>
      </c>
      <c r="B99" s="15"/>
      <c r="C99" s="15"/>
      <c r="D99" s="15"/>
      <c r="E99" s="14"/>
      <c r="F99" s="15">
        <v>14</v>
      </c>
      <c r="G99" s="15">
        <v>0</v>
      </c>
      <c r="H99" s="15"/>
      <c r="I99" s="14"/>
      <c r="J99" s="14">
        <v>229</v>
      </c>
      <c r="K99" s="15">
        <v>0</v>
      </c>
      <c r="L99" s="15">
        <v>0</v>
      </c>
      <c r="M99" s="14">
        <v>23</v>
      </c>
      <c r="N99" s="15">
        <v>25</v>
      </c>
    </row>
    <row r="100" spans="1:14" s="3" customFormat="1" ht="21.75" customHeight="1">
      <c r="A100" s="13" t="s">
        <v>320</v>
      </c>
      <c r="B100" s="15">
        <v>0</v>
      </c>
      <c r="C100" s="15">
        <v>21</v>
      </c>
      <c r="D100" s="15">
        <v>0</v>
      </c>
      <c r="E100" s="15"/>
      <c r="F100" s="15">
        <v>36</v>
      </c>
      <c r="G100" s="15">
        <v>0</v>
      </c>
      <c r="H100" s="14">
        <v>23</v>
      </c>
      <c r="I100" s="14"/>
      <c r="J100" s="14">
        <v>557</v>
      </c>
      <c r="K100" s="15">
        <v>765</v>
      </c>
      <c r="L100" s="15">
        <v>0</v>
      </c>
      <c r="M100" s="14">
        <v>23</v>
      </c>
      <c r="N100" s="15">
        <v>20</v>
      </c>
    </row>
    <row r="101" spans="1:14" s="3" customFormat="1" ht="21.75" customHeight="1">
      <c r="A101" s="13" t="s">
        <v>321</v>
      </c>
      <c r="B101" s="15">
        <v>0</v>
      </c>
      <c r="C101" s="15">
        <v>19</v>
      </c>
      <c r="D101" s="15">
        <v>457</v>
      </c>
      <c r="E101" s="15">
        <v>24</v>
      </c>
      <c r="F101" s="15">
        <v>105</v>
      </c>
      <c r="G101" s="14">
        <v>18</v>
      </c>
      <c r="H101" s="14">
        <v>51</v>
      </c>
      <c r="I101" s="14"/>
      <c r="J101" s="14">
        <v>844</v>
      </c>
      <c r="K101" s="15">
        <v>927</v>
      </c>
      <c r="L101" s="15">
        <v>0</v>
      </c>
      <c r="M101" s="14">
        <v>30</v>
      </c>
      <c r="N101" s="15">
        <v>10</v>
      </c>
    </row>
    <row r="102" spans="1:14" s="3" customFormat="1" ht="21.75" customHeight="1">
      <c r="A102" s="13" t="s">
        <v>322</v>
      </c>
      <c r="B102" s="15">
        <v>0</v>
      </c>
      <c r="C102" s="15">
        <v>63</v>
      </c>
      <c r="D102" s="15">
        <v>667</v>
      </c>
      <c r="E102" s="15">
        <v>40</v>
      </c>
      <c r="F102" s="15">
        <v>199</v>
      </c>
      <c r="G102" s="14">
        <v>47</v>
      </c>
      <c r="H102" s="14">
        <v>128</v>
      </c>
      <c r="I102" s="14"/>
      <c r="J102" s="14">
        <v>1638</v>
      </c>
      <c r="K102" s="15">
        <v>1526</v>
      </c>
      <c r="L102" s="15">
        <v>0</v>
      </c>
      <c r="M102" s="14">
        <v>52</v>
      </c>
      <c r="N102" s="15">
        <v>20</v>
      </c>
    </row>
    <row r="103" spans="1:14" s="3" customFormat="1" ht="21.75" customHeight="1">
      <c r="A103" s="13" t="s">
        <v>323</v>
      </c>
      <c r="B103" s="15">
        <v>0</v>
      </c>
      <c r="C103" s="15">
        <v>23</v>
      </c>
      <c r="D103" s="15">
        <v>734</v>
      </c>
      <c r="E103" s="15">
        <v>18</v>
      </c>
      <c r="F103" s="15">
        <v>239</v>
      </c>
      <c r="G103" s="14">
        <v>32</v>
      </c>
      <c r="H103" s="14">
        <v>131</v>
      </c>
      <c r="I103" s="14"/>
      <c r="J103" s="14">
        <v>1881</v>
      </c>
      <c r="K103" s="15">
        <v>1084</v>
      </c>
      <c r="L103" s="15">
        <v>0</v>
      </c>
      <c r="M103" s="14">
        <v>43</v>
      </c>
      <c r="N103" s="15"/>
    </row>
    <row r="104" spans="1:14" s="3" customFormat="1" ht="21.75" customHeight="1">
      <c r="A104" s="13" t="s">
        <v>324</v>
      </c>
      <c r="B104" s="15">
        <v>0</v>
      </c>
      <c r="C104" s="15">
        <v>9</v>
      </c>
      <c r="D104" s="15">
        <v>616</v>
      </c>
      <c r="E104" s="15">
        <v>16</v>
      </c>
      <c r="F104" s="15">
        <v>140</v>
      </c>
      <c r="G104" s="14">
        <v>21</v>
      </c>
      <c r="H104" s="14">
        <v>67</v>
      </c>
      <c r="I104" s="14"/>
      <c r="J104" s="14">
        <v>1290</v>
      </c>
      <c r="K104" s="15">
        <v>1345</v>
      </c>
      <c r="L104" s="15">
        <v>0</v>
      </c>
      <c r="M104" s="14">
        <v>43</v>
      </c>
      <c r="N104" s="15">
        <v>10</v>
      </c>
    </row>
    <row r="105" spans="1:14" s="3" customFormat="1" ht="21.75" customHeight="1">
      <c r="A105" s="13" t="s">
        <v>325</v>
      </c>
      <c r="B105" s="15">
        <v>0</v>
      </c>
      <c r="C105" s="15">
        <v>87</v>
      </c>
      <c r="D105" s="15">
        <v>0</v>
      </c>
      <c r="E105" s="15">
        <v>5</v>
      </c>
      <c r="F105" s="15">
        <v>314</v>
      </c>
      <c r="G105" s="14">
        <v>46</v>
      </c>
      <c r="H105" s="14">
        <v>163</v>
      </c>
      <c r="I105" s="14"/>
      <c r="J105" s="14">
        <v>2804</v>
      </c>
      <c r="K105" s="15">
        <v>2256</v>
      </c>
      <c r="L105" s="15">
        <v>0</v>
      </c>
      <c r="M105" s="14">
        <v>69</v>
      </c>
      <c r="N105" s="15"/>
    </row>
    <row r="106" spans="1:14" s="3" customFormat="1" ht="21.75" customHeight="1">
      <c r="A106" s="13" t="s">
        <v>326</v>
      </c>
      <c r="B106" s="15">
        <v>0</v>
      </c>
      <c r="C106" s="15">
        <v>76</v>
      </c>
      <c r="D106" s="15">
        <v>1258</v>
      </c>
      <c r="E106" s="15">
        <v>52</v>
      </c>
      <c r="F106" s="15">
        <v>304</v>
      </c>
      <c r="G106" s="14">
        <v>52</v>
      </c>
      <c r="H106" s="14">
        <v>102</v>
      </c>
      <c r="I106" s="14"/>
      <c r="J106" s="14">
        <v>3677</v>
      </c>
      <c r="K106" s="15">
        <v>2631</v>
      </c>
      <c r="L106" s="15">
        <v>0</v>
      </c>
      <c r="M106" s="14">
        <v>68</v>
      </c>
      <c r="N106" s="15">
        <v>90</v>
      </c>
    </row>
    <row r="107" spans="1:14" s="3" customFormat="1" ht="21.75" customHeight="1">
      <c r="A107" s="13" t="s">
        <v>327</v>
      </c>
      <c r="B107" s="15">
        <v>0</v>
      </c>
      <c r="C107" s="15">
        <v>48</v>
      </c>
      <c r="D107" s="15">
        <v>0</v>
      </c>
      <c r="E107" s="15"/>
      <c r="F107" s="15">
        <v>215</v>
      </c>
      <c r="G107" s="15">
        <v>0</v>
      </c>
      <c r="H107" s="14">
        <v>124</v>
      </c>
      <c r="I107" s="14"/>
      <c r="J107" s="14">
        <v>3454</v>
      </c>
      <c r="K107" s="15">
        <v>1523</v>
      </c>
      <c r="L107" s="14">
        <v>1664</v>
      </c>
      <c r="M107" s="14">
        <v>71</v>
      </c>
      <c r="N107" s="15">
        <v>20</v>
      </c>
    </row>
    <row r="108" spans="1:14" s="3" customFormat="1" ht="21.75" customHeight="1">
      <c r="A108" s="13" t="s">
        <v>328</v>
      </c>
      <c r="B108" s="15">
        <v>0</v>
      </c>
      <c r="C108" s="15">
        <v>139</v>
      </c>
      <c r="D108" s="15">
        <v>1699</v>
      </c>
      <c r="E108" s="15">
        <v>70</v>
      </c>
      <c r="F108" s="15">
        <v>438</v>
      </c>
      <c r="G108" s="14">
        <v>43</v>
      </c>
      <c r="H108" s="14">
        <v>180</v>
      </c>
      <c r="I108" s="14"/>
      <c r="J108" s="14">
        <v>3341</v>
      </c>
      <c r="K108" s="15">
        <v>2243</v>
      </c>
      <c r="L108" s="15">
        <v>0</v>
      </c>
      <c r="M108" s="14">
        <v>78</v>
      </c>
      <c r="N108" s="15">
        <v>20</v>
      </c>
    </row>
    <row r="109" spans="1:14" s="3" customFormat="1" ht="21.75" customHeight="1">
      <c r="A109" s="13" t="s">
        <v>329</v>
      </c>
      <c r="B109" s="15">
        <v>0</v>
      </c>
      <c r="C109" s="15">
        <v>37</v>
      </c>
      <c r="D109" s="15">
        <v>0</v>
      </c>
      <c r="E109" s="15"/>
      <c r="F109" s="15">
        <v>170</v>
      </c>
      <c r="G109" s="15">
        <v>0</v>
      </c>
      <c r="H109" s="14">
        <v>105</v>
      </c>
      <c r="I109" s="14"/>
      <c r="J109" s="14">
        <v>3327</v>
      </c>
      <c r="K109" s="15">
        <v>1175</v>
      </c>
      <c r="L109" s="15">
        <v>0</v>
      </c>
      <c r="M109" s="14">
        <v>86</v>
      </c>
      <c r="N109" s="15"/>
    </row>
    <row r="110" spans="1:14" s="3" customFormat="1" ht="21.75" customHeight="1">
      <c r="A110" s="13" t="s">
        <v>330</v>
      </c>
      <c r="B110" s="15"/>
      <c r="C110" s="15"/>
      <c r="D110" s="15"/>
      <c r="E110" s="14"/>
      <c r="F110" s="15"/>
      <c r="G110" s="15">
        <v>0</v>
      </c>
      <c r="H110" s="15"/>
      <c r="I110" s="14"/>
      <c r="J110" s="14">
        <v>167</v>
      </c>
      <c r="K110" s="15">
        <v>0</v>
      </c>
      <c r="L110" s="15">
        <v>0</v>
      </c>
      <c r="M110" s="14">
        <v>15</v>
      </c>
      <c r="N110" s="15">
        <v>5</v>
      </c>
    </row>
    <row r="111" spans="1:14" s="3" customFormat="1" ht="21.75" customHeight="1">
      <c r="A111" s="13" t="s">
        <v>331</v>
      </c>
      <c r="B111" s="15">
        <v>0</v>
      </c>
      <c r="C111" s="15">
        <v>9</v>
      </c>
      <c r="D111" s="15">
        <v>0</v>
      </c>
      <c r="E111" s="15"/>
      <c r="F111" s="15">
        <v>85</v>
      </c>
      <c r="G111" s="15">
        <v>0</v>
      </c>
      <c r="H111" s="14">
        <v>48</v>
      </c>
      <c r="I111" s="14"/>
      <c r="J111" s="14">
        <v>1899</v>
      </c>
      <c r="K111" s="15">
        <v>836</v>
      </c>
      <c r="L111" s="15">
        <v>0</v>
      </c>
      <c r="M111" s="14">
        <v>48</v>
      </c>
      <c r="N111" s="15">
        <v>10</v>
      </c>
    </row>
    <row r="112" spans="1:14" s="3" customFormat="1" ht="21.75" customHeight="1">
      <c r="A112" s="13" t="s">
        <v>332</v>
      </c>
      <c r="B112" s="15">
        <v>0</v>
      </c>
      <c r="C112" s="15">
        <v>2</v>
      </c>
      <c r="D112" s="15">
        <v>0</v>
      </c>
      <c r="E112" s="15"/>
      <c r="F112" s="15">
        <v>60</v>
      </c>
      <c r="G112" s="15">
        <v>0</v>
      </c>
      <c r="H112" s="15"/>
      <c r="I112" s="14"/>
      <c r="J112" s="14">
        <v>760</v>
      </c>
      <c r="K112" s="15">
        <v>520</v>
      </c>
      <c r="L112" s="15">
        <v>0</v>
      </c>
      <c r="M112" s="14">
        <v>29</v>
      </c>
      <c r="N112" s="15">
        <v>20</v>
      </c>
    </row>
    <row r="113" spans="1:14" s="3" customFormat="1" ht="21.75" customHeight="1">
      <c r="A113" s="13" t="s">
        <v>333</v>
      </c>
      <c r="B113" s="15">
        <v>0</v>
      </c>
      <c r="C113" s="15">
        <v>7</v>
      </c>
      <c r="D113" s="15">
        <v>673</v>
      </c>
      <c r="E113" s="15">
        <v>5</v>
      </c>
      <c r="F113" s="15">
        <v>97</v>
      </c>
      <c r="G113" s="15">
        <v>0</v>
      </c>
      <c r="H113" s="14">
        <v>86</v>
      </c>
      <c r="I113" s="14"/>
      <c r="J113" s="14">
        <v>3392</v>
      </c>
      <c r="K113" s="15">
        <v>1089</v>
      </c>
      <c r="L113" s="14">
        <v>787</v>
      </c>
      <c r="M113" s="14">
        <v>42</v>
      </c>
      <c r="N113" s="15"/>
    </row>
    <row r="114" spans="1:14" s="3" customFormat="1" ht="21.75" customHeight="1">
      <c r="A114" s="13" t="s">
        <v>334</v>
      </c>
      <c r="B114" s="15">
        <v>0</v>
      </c>
      <c r="C114" s="15">
        <v>10</v>
      </c>
      <c r="D114" s="15">
        <v>716</v>
      </c>
      <c r="E114" s="15">
        <v>22</v>
      </c>
      <c r="F114" s="15">
        <v>173</v>
      </c>
      <c r="G114" s="14">
        <v>33</v>
      </c>
      <c r="H114" s="14">
        <v>103</v>
      </c>
      <c r="I114" s="14"/>
      <c r="J114" s="14">
        <v>3135</v>
      </c>
      <c r="K114" s="15">
        <v>1259</v>
      </c>
      <c r="L114" s="14">
        <v>761</v>
      </c>
      <c r="M114" s="14">
        <v>39</v>
      </c>
      <c r="N114" s="15">
        <v>20</v>
      </c>
    </row>
    <row r="115" spans="1:14" s="3" customFormat="1" ht="21.75" customHeight="1">
      <c r="A115" s="13" t="s">
        <v>335</v>
      </c>
      <c r="B115" s="15">
        <v>0</v>
      </c>
      <c r="C115" s="15">
        <v>5</v>
      </c>
      <c r="D115" s="15">
        <v>1024</v>
      </c>
      <c r="E115" s="15">
        <v>95</v>
      </c>
      <c r="F115" s="15">
        <v>185</v>
      </c>
      <c r="G115" s="14">
        <v>55</v>
      </c>
      <c r="H115" s="15"/>
      <c r="I115" s="14"/>
      <c r="J115" s="14">
        <v>3486</v>
      </c>
      <c r="K115" s="15">
        <v>951</v>
      </c>
      <c r="L115" s="15">
        <v>0</v>
      </c>
      <c r="M115" s="14">
        <v>46</v>
      </c>
      <c r="N115" s="15">
        <v>20</v>
      </c>
    </row>
    <row r="116" spans="1:14" s="3" customFormat="1" ht="21.75" customHeight="1">
      <c r="A116" s="13" t="s">
        <v>336</v>
      </c>
      <c r="B116" s="15">
        <v>0</v>
      </c>
      <c r="C116" s="15">
        <v>7</v>
      </c>
      <c r="D116" s="15">
        <v>0</v>
      </c>
      <c r="E116" s="15"/>
      <c r="F116" s="15">
        <v>110</v>
      </c>
      <c r="G116" s="15">
        <v>0</v>
      </c>
      <c r="H116" s="14">
        <v>80</v>
      </c>
      <c r="I116" s="14"/>
      <c r="J116" s="14">
        <v>1772</v>
      </c>
      <c r="K116" s="15">
        <v>693</v>
      </c>
      <c r="L116" s="15">
        <v>0</v>
      </c>
      <c r="M116" s="14">
        <v>43</v>
      </c>
      <c r="N116" s="15">
        <v>20</v>
      </c>
    </row>
    <row r="117" spans="1:14" s="3" customFormat="1" ht="21.75" customHeight="1">
      <c r="A117" s="13" t="s">
        <v>337</v>
      </c>
      <c r="B117" s="15"/>
      <c r="C117" s="15"/>
      <c r="D117" s="15"/>
      <c r="E117" s="15"/>
      <c r="F117" s="15">
        <v>36</v>
      </c>
      <c r="G117" s="15">
        <v>0</v>
      </c>
      <c r="H117" s="15"/>
      <c r="I117" s="14"/>
      <c r="J117" s="15">
        <v>0</v>
      </c>
      <c r="K117" s="15">
        <v>348</v>
      </c>
      <c r="L117" s="15">
        <v>0</v>
      </c>
      <c r="M117" s="15">
        <v>0</v>
      </c>
      <c r="N117" s="15">
        <v>15</v>
      </c>
    </row>
    <row r="118" spans="1:14" s="3" customFormat="1" ht="21.75" customHeight="1">
      <c r="A118" s="13" t="s">
        <v>338</v>
      </c>
      <c r="B118" s="15">
        <v>0</v>
      </c>
      <c r="C118" s="15">
        <v>70</v>
      </c>
      <c r="D118" s="15">
        <v>0</v>
      </c>
      <c r="E118" s="15"/>
      <c r="F118" s="15">
        <v>45</v>
      </c>
      <c r="G118" s="15">
        <v>0</v>
      </c>
      <c r="H118" s="15"/>
      <c r="I118" s="14"/>
      <c r="J118" s="14">
        <v>2060</v>
      </c>
      <c r="K118" s="15">
        <v>523</v>
      </c>
      <c r="L118" s="15">
        <v>0</v>
      </c>
      <c r="M118" s="14">
        <v>58</v>
      </c>
      <c r="N118" s="15">
        <v>10</v>
      </c>
    </row>
    <row r="119" spans="1:14" s="3" customFormat="1" ht="21.75" customHeight="1">
      <c r="A119" s="13" t="s">
        <v>339</v>
      </c>
      <c r="B119" s="15">
        <v>0</v>
      </c>
      <c r="C119" s="15"/>
      <c r="D119" s="15">
        <v>0</v>
      </c>
      <c r="E119" s="15"/>
      <c r="F119" s="15">
        <v>215</v>
      </c>
      <c r="G119" s="15">
        <v>0</v>
      </c>
      <c r="H119" s="15"/>
      <c r="I119" s="14"/>
      <c r="J119" s="14">
        <v>2392</v>
      </c>
      <c r="K119" s="15">
        <v>1442</v>
      </c>
      <c r="L119" s="15">
        <v>0</v>
      </c>
      <c r="M119" s="14">
        <v>46</v>
      </c>
      <c r="N119" s="15">
        <v>20</v>
      </c>
    </row>
    <row r="120" spans="1:14" s="3" customFormat="1" ht="21.75" customHeight="1">
      <c r="A120" s="13" t="s">
        <v>340</v>
      </c>
      <c r="B120" s="15">
        <v>0</v>
      </c>
      <c r="C120" s="15">
        <v>45</v>
      </c>
      <c r="D120" s="15">
        <v>0</v>
      </c>
      <c r="E120" s="15"/>
      <c r="F120" s="15">
        <v>242</v>
      </c>
      <c r="G120" s="15">
        <v>0</v>
      </c>
      <c r="H120" s="15"/>
      <c r="I120" s="14"/>
      <c r="J120" s="14">
        <v>2566</v>
      </c>
      <c r="K120" s="15">
        <v>1261</v>
      </c>
      <c r="L120" s="14">
        <v>1117</v>
      </c>
      <c r="M120" s="14">
        <v>59</v>
      </c>
      <c r="N120" s="15"/>
    </row>
    <row r="121" spans="1:14" s="3" customFormat="1" ht="21.75" customHeight="1">
      <c r="A121" s="13" t="s">
        <v>341</v>
      </c>
      <c r="B121" s="15"/>
      <c r="C121" s="15"/>
      <c r="D121" s="15"/>
      <c r="E121" s="14"/>
      <c r="F121" s="15"/>
      <c r="G121" s="15"/>
      <c r="H121" s="15"/>
      <c r="I121" s="14"/>
      <c r="J121" s="14">
        <v>148</v>
      </c>
      <c r="K121" s="15">
        <v>0</v>
      </c>
      <c r="L121" s="15">
        <v>0</v>
      </c>
      <c r="M121" s="14">
        <v>16</v>
      </c>
      <c r="N121" s="15">
        <v>15</v>
      </c>
    </row>
    <row r="122" spans="1:14" s="3" customFormat="1" ht="21.75" customHeight="1">
      <c r="A122" s="13" t="s">
        <v>342</v>
      </c>
      <c r="B122" s="15">
        <v>0</v>
      </c>
      <c r="C122" s="15">
        <v>42</v>
      </c>
      <c r="D122" s="15">
        <v>1315</v>
      </c>
      <c r="E122" s="15">
        <v>18</v>
      </c>
      <c r="F122" s="15">
        <v>243</v>
      </c>
      <c r="G122" s="14">
        <v>63</v>
      </c>
      <c r="H122" s="15"/>
      <c r="I122" s="14"/>
      <c r="J122" s="14">
        <v>2514</v>
      </c>
      <c r="K122" s="15">
        <v>1865</v>
      </c>
      <c r="L122" s="14">
        <v>1138</v>
      </c>
      <c r="M122" s="14">
        <v>57</v>
      </c>
      <c r="N122" s="15"/>
    </row>
    <row r="123" spans="1:14" s="3" customFormat="1" ht="21.75" customHeight="1">
      <c r="A123" s="13" t="s">
        <v>343</v>
      </c>
      <c r="B123" s="15">
        <v>0</v>
      </c>
      <c r="C123" s="15">
        <v>32</v>
      </c>
      <c r="D123" s="15">
        <v>1223</v>
      </c>
      <c r="E123" s="15">
        <v>43</v>
      </c>
      <c r="F123" s="15">
        <v>327</v>
      </c>
      <c r="G123" s="14">
        <v>70</v>
      </c>
      <c r="H123" s="15"/>
      <c r="I123" s="14"/>
      <c r="J123" s="14">
        <v>3778</v>
      </c>
      <c r="K123" s="15">
        <v>2027</v>
      </c>
      <c r="L123" s="15">
        <v>0</v>
      </c>
      <c r="M123" s="14">
        <v>61</v>
      </c>
      <c r="N123" s="15"/>
    </row>
    <row r="124" spans="1:14" s="3" customFormat="1" ht="21.75" customHeight="1">
      <c r="A124" s="13" t="s">
        <v>344</v>
      </c>
      <c r="B124" s="15">
        <v>0</v>
      </c>
      <c r="C124" s="15">
        <v>30</v>
      </c>
      <c r="D124" s="15">
        <v>998</v>
      </c>
      <c r="E124" s="15">
        <v>13</v>
      </c>
      <c r="F124" s="15">
        <v>230</v>
      </c>
      <c r="G124" s="14">
        <v>57</v>
      </c>
      <c r="H124" s="15"/>
      <c r="I124" s="14"/>
      <c r="J124" s="14">
        <v>1677</v>
      </c>
      <c r="K124" s="15">
        <v>1189</v>
      </c>
      <c r="L124" s="14">
        <v>1117</v>
      </c>
      <c r="M124" s="14">
        <v>38</v>
      </c>
      <c r="N124" s="15">
        <v>20</v>
      </c>
    </row>
    <row r="125" spans="1:14" s="3" customFormat="1" ht="21.75" customHeight="1">
      <c r="A125" s="13" t="s">
        <v>345</v>
      </c>
      <c r="B125" s="15">
        <v>0</v>
      </c>
      <c r="C125" s="15">
        <v>22</v>
      </c>
      <c r="D125" s="15">
        <v>706</v>
      </c>
      <c r="E125" s="15">
        <v>2</v>
      </c>
      <c r="F125" s="15">
        <v>205</v>
      </c>
      <c r="G125" s="14">
        <v>62</v>
      </c>
      <c r="H125" s="15"/>
      <c r="I125" s="14"/>
      <c r="J125" s="14">
        <v>1834</v>
      </c>
      <c r="K125" s="15">
        <v>1340</v>
      </c>
      <c r="L125" s="15">
        <v>0</v>
      </c>
      <c r="M125" s="14">
        <v>40</v>
      </c>
      <c r="N125" s="15">
        <v>10</v>
      </c>
    </row>
    <row r="126" spans="1:14" s="3" customFormat="1" ht="21.75" customHeight="1">
      <c r="A126" s="13" t="s">
        <v>346</v>
      </c>
      <c r="B126" s="15">
        <v>0</v>
      </c>
      <c r="C126" s="15"/>
      <c r="D126" s="15">
        <v>528</v>
      </c>
      <c r="E126" s="15">
        <v>14</v>
      </c>
      <c r="F126" s="15">
        <v>132</v>
      </c>
      <c r="G126" s="14">
        <v>34</v>
      </c>
      <c r="H126" s="15"/>
      <c r="I126" s="14"/>
      <c r="J126" s="14">
        <v>1271</v>
      </c>
      <c r="K126" s="15">
        <v>836</v>
      </c>
      <c r="L126" s="14">
        <v>660</v>
      </c>
      <c r="M126" s="14">
        <v>33</v>
      </c>
      <c r="N126" s="15"/>
    </row>
    <row r="127" spans="1:14" s="3" customFormat="1" ht="21.75" customHeight="1">
      <c r="A127" s="13" t="s">
        <v>347</v>
      </c>
      <c r="B127" s="15">
        <v>0</v>
      </c>
      <c r="C127" s="15">
        <v>17</v>
      </c>
      <c r="D127" s="15">
        <v>574</v>
      </c>
      <c r="E127" s="15">
        <v>6</v>
      </c>
      <c r="F127" s="15">
        <v>147</v>
      </c>
      <c r="G127" s="14">
        <v>42</v>
      </c>
      <c r="H127" s="15"/>
      <c r="I127" s="14"/>
      <c r="J127" s="14">
        <v>1885</v>
      </c>
      <c r="K127" s="15">
        <v>973</v>
      </c>
      <c r="L127" s="15">
        <v>0</v>
      </c>
      <c r="M127" s="14">
        <v>30</v>
      </c>
      <c r="N127" s="15"/>
    </row>
    <row r="128" spans="1:14" s="3" customFormat="1" ht="21.75" customHeight="1">
      <c r="A128" s="13" t="s">
        <v>348</v>
      </c>
      <c r="B128" s="15">
        <v>0</v>
      </c>
      <c r="C128" s="15">
        <v>4</v>
      </c>
      <c r="D128" s="15">
        <v>578</v>
      </c>
      <c r="E128" s="15">
        <v>25</v>
      </c>
      <c r="F128" s="15">
        <v>139</v>
      </c>
      <c r="G128" s="14">
        <v>25</v>
      </c>
      <c r="H128" s="15"/>
      <c r="I128" s="14"/>
      <c r="J128" s="14">
        <v>1406</v>
      </c>
      <c r="K128" s="15">
        <v>782</v>
      </c>
      <c r="L128" s="14">
        <v>845</v>
      </c>
      <c r="M128" s="14">
        <v>32</v>
      </c>
      <c r="N128" s="15"/>
    </row>
    <row r="129" spans="1:14" s="3" customFormat="1" ht="21.75" customHeight="1">
      <c r="A129" s="13" t="s">
        <v>349</v>
      </c>
      <c r="B129" s="15">
        <v>0</v>
      </c>
      <c r="C129" s="15">
        <v>21</v>
      </c>
      <c r="D129" s="15">
        <v>338</v>
      </c>
      <c r="E129" s="15">
        <v>6</v>
      </c>
      <c r="F129" s="15">
        <v>88</v>
      </c>
      <c r="G129" s="14">
        <v>27</v>
      </c>
      <c r="H129" s="15"/>
      <c r="I129" s="14"/>
      <c r="J129" s="14">
        <v>576</v>
      </c>
      <c r="K129" s="15">
        <v>690</v>
      </c>
      <c r="L129" s="14">
        <v>490</v>
      </c>
      <c r="M129" s="14">
        <v>22</v>
      </c>
      <c r="N129" s="15"/>
    </row>
    <row r="130" spans="1:14" s="3" customFormat="1" ht="21.75" customHeight="1">
      <c r="A130" s="13" t="s">
        <v>350</v>
      </c>
      <c r="B130" s="15">
        <v>0</v>
      </c>
      <c r="C130" s="15">
        <v>95</v>
      </c>
      <c r="D130" s="15">
        <v>0</v>
      </c>
      <c r="E130" s="15"/>
      <c r="F130" s="15">
        <v>281</v>
      </c>
      <c r="G130" s="15">
        <v>0</v>
      </c>
      <c r="H130" s="14">
        <v>100</v>
      </c>
      <c r="I130" s="14"/>
      <c r="J130" s="14">
        <v>3584</v>
      </c>
      <c r="K130" s="15">
        <v>860</v>
      </c>
      <c r="L130" s="14">
        <v>1421</v>
      </c>
      <c r="M130" s="14">
        <v>111</v>
      </c>
      <c r="N130" s="15">
        <v>40</v>
      </c>
    </row>
    <row r="131" spans="1:14" s="3" customFormat="1" ht="21.75" customHeight="1">
      <c r="A131" s="13" t="s">
        <v>351</v>
      </c>
      <c r="B131" s="15">
        <v>0</v>
      </c>
      <c r="C131" s="15">
        <v>32</v>
      </c>
      <c r="D131" s="15">
        <v>0</v>
      </c>
      <c r="E131" s="15"/>
      <c r="F131" s="15">
        <v>250</v>
      </c>
      <c r="G131" s="15">
        <v>0</v>
      </c>
      <c r="H131" s="14">
        <v>90</v>
      </c>
      <c r="I131" s="14"/>
      <c r="J131" s="14">
        <v>2328</v>
      </c>
      <c r="K131" s="15">
        <v>1798</v>
      </c>
      <c r="L131" s="15">
        <v>0</v>
      </c>
      <c r="M131" s="14">
        <v>78</v>
      </c>
      <c r="N131" s="14">
        <v>55</v>
      </c>
    </row>
    <row r="132" spans="1:14" s="3" customFormat="1" ht="21.75" customHeight="1">
      <c r="A132" s="13" t="s">
        <v>352</v>
      </c>
      <c r="B132" s="15">
        <v>0</v>
      </c>
      <c r="C132" s="15">
        <v>43</v>
      </c>
      <c r="D132" s="15">
        <v>0</v>
      </c>
      <c r="E132" s="15"/>
      <c r="F132" s="15">
        <v>240</v>
      </c>
      <c r="G132" s="15">
        <v>0</v>
      </c>
      <c r="H132" s="14">
        <v>103</v>
      </c>
      <c r="I132" s="14"/>
      <c r="J132" s="14">
        <v>3889</v>
      </c>
      <c r="K132" s="15">
        <v>2264</v>
      </c>
      <c r="L132" s="15">
        <v>0</v>
      </c>
      <c r="M132" s="14">
        <v>112</v>
      </c>
      <c r="N132" s="15">
        <v>10</v>
      </c>
    </row>
    <row r="133" spans="1:14" s="3" customFormat="1" ht="21.75" customHeight="1">
      <c r="A133" s="13" t="s">
        <v>353</v>
      </c>
      <c r="B133" s="15">
        <v>0</v>
      </c>
      <c r="C133" s="15">
        <v>0</v>
      </c>
      <c r="D133" s="15">
        <v>0</v>
      </c>
      <c r="E133" s="14">
        <v>8</v>
      </c>
      <c r="F133" s="15">
        <v>37</v>
      </c>
      <c r="G133" s="14">
        <v>17</v>
      </c>
      <c r="H133" s="14">
        <v>8</v>
      </c>
      <c r="I133" s="14">
        <v>0</v>
      </c>
      <c r="J133" s="14">
        <v>356</v>
      </c>
      <c r="K133" s="15">
        <v>275</v>
      </c>
      <c r="L133" s="15">
        <v>0</v>
      </c>
      <c r="M133" s="14">
        <v>17</v>
      </c>
      <c r="N133" s="15">
        <v>0</v>
      </c>
    </row>
    <row r="135" spans="1:10" s="3" customFormat="1" ht="24" customHeight="1">
      <c r="A135" s="18" t="s">
        <v>354</v>
      </c>
      <c r="B135" s="18"/>
      <c r="C135" s="18"/>
      <c r="D135" s="18"/>
      <c r="E135" s="18"/>
      <c r="F135" s="18"/>
      <c r="G135" s="18"/>
      <c r="H135" s="18"/>
      <c r="I135" s="18"/>
      <c r="J135" s="18"/>
    </row>
  </sheetData>
  <sheetProtection/>
  <mergeCells count="4">
    <mergeCell ref="A1:N1"/>
    <mergeCell ref="B3:N3"/>
    <mergeCell ref="A135:J135"/>
    <mergeCell ref="A3:A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A1" sqref="A1:B1"/>
    </sheetView>
  </sheetViews>
  <sheetFormatPr defaultColWidth="9.00390625" defaultRowHeight="15"/>
  <cols>
    <col min="1" max="1" width="46.8515625" style="0" customWidth="1"/>
    <col min="2" max="2" width="16.8515625" style="0" customWidth="1"/>
  </cols>
  <sheetData>
    <row r="1" spans="1:2" s="19" customFormat="1" ht="33.75" customHeight="1">
      <c r="A1" s="21" t="s">
        <v>39</v>
      </c>
      <c r="B1" s="21"/>
    </row>
    <row r="2" spans="1:2" s="20" customFormat="1" ht="21" customHeight="1">
      <c r="A2" s="20" t="s">
        <v>40</v>
      </c>
      <c r="B2" s="22" t="s">
        <v>3</v>
      </c>
    </row>
    <row r="3" spans="1:2" ht="24" customHeight="1">
      <c r="A3" s="23" t="s">
        <v>6</v>
      </c>
      <c r="B3" s="23" t="s">
        <v>7</v>
      </c>
    </row>
    <row r="4" spans="1:2" ht="24" customHeight="1">
      <c r="A4" s="28" t="s">
        <v>8</v>
      </c>
      <c r="B4" s="57">
        <f>B5+B6</f>
        <v>192941.16</v>
      </c>
    </row>
    <row r="5" spans="1:2" ht="24" customHeight="1">
      <c r="A5" s="28" t="s">
        <v>10</v>
      </c>
      <c r="B5" s="57">
        <v>190071.9</v>
      </c>
    </row>
    <row r="6" spans="1:2" ht="24" customHeight="1">
      <c r="A6" s="28" t="s">
        <v>12</v>
      </c>
      <c r="B6" s="57">
        <v>2869.26</v>
      </c>
    </row>
    <row r="7" spans="1:2" ht="24" customHeight="1">
      <c r="A7" s="28" t="s">
        <v>14</v>
      </c>
      <c r="B7" s="57">
        <v>107247.26</v>
      </c>
    </row>
    <row r="8" spans="1:2" ht="24" customHeight="1">
      <c r="A8" s="28" t="s">
        <v>16</v>
      </c>
      <c r="B8" s="57">
        <v>1000</v>
      </c>
    </row>
    <row r="9" spans="1:2" ht="24" customHeight="1">
      <c r="A9" s="28" t="s">
        <v>18</v>
      </c>
      <c r="B9" s="57"/>
    </row>
    <row r="10" spans="1:2" ht="24" customHeight="1">
      <c r="A10" s="28" t="s">
        <v>20</v>
      </c>
      <c r="B10" s="57"/>
    </row>
    <row r="11" spans="1:2" ht="24" customHeight="1">
      <c r="A11" s="28" t="s">
        <v>22</v>
      </c>
      <c r="B11" s="57">
        <v>12046.59</v>
      </c>
    </row>
    <row r="12" spans="1:2" ht="24" customHeight="1">
      <c r="A12" s="28"/>
      <c r="B12" s="57"/>
    </row>
    <row r="13" spans="1:2" ht="24" customHeight="1">
      <c r="A13" s="28" t="s">
        <v>32</v>
      </c>
      <c r="B13" s="57">
        <f>B4+B7+B8+B9+B10+B11</f>
        <v>313235.01</v>
      </c>
    </row>
    <row r="14" spans="1:2" ht="24" customHeight="1">
      <c r="A14" s="28" t="s">
        <v>34</v>
      </c>
      <c r="B14" s="57">
        <v>2076.12</v>
      </c>
    </row>
    <row r="15" spans="1:2" ht="24" customHeight="1">
      <c r="A15" s="28" t="s">
        <v>36</v>
      </c>
      <c r="B15" s="57">
        <v>2365.8</v>
      </c>
    </row>
    <row r="16" spans="1:2" ht="24" customHeight="1">
      <c r="A16" s="28"/>
      <c r="B16" s="57"/>
    </row>
    <row r="17" spans="1:2" ht="24" customHeight="1">
      <c r="A17" s="28" t="s">
        <v>37</v>
      </c>
      <c r="B17" s="57">
        <f>B13+B14+B15</f>
        <v>317676.93</v>
      </c>
    </row>
  </sheetData>
  <sheetProtection/>
  <mergeCells count="1">
    <mergeCell ref="A1:B1"/>
  </mergeCells>
  <printOptions horizontalCentered="1"/>
  <pageMargins left="0.71" right="0.71" top="0.75" bottom="0.75" header="0.31" footer="0.31"/>
  <pageSetup horizontalDpi="600" verticalDpi="600" orientation="landscape" paperSize="9"/>
  <headerFooter>
    <oddFooter xml:space="preserve">&amp;C&amp;P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1" sqref="A1:H1"/>
    </sheetView>
  </sheetViews>
  <sheetFormatPr defaultColWidth="9.00390625" defaultRowHeight="15"/>
  <cols>
    <col min="1" max="1" width="9.57421875" style="0" customWidth="1"/>
    <col min="2" max="2" width="44.7109375" style="0" customWidth="1"/>
    <col min="3" max="9" width="14.421875" style="0" customWidth="1"/>
  </cols>
  <sheetData>
    <row r="1" spans="1:8" s="19" customFormat="1" ht="33.75" customHeight="1">
      <c r="A1" s="21" t="s">
        <v>41</v>
      </c>
      <c r="B1" s="21"/>
      <c r="C1" s="21"/>
      <c r="D1" s="21"/>
      <c r="E1" s="21"/>
      <c r="F1" s="21"/>
      <c r="G1" s="21"/>
      <c r="H1" s="21"/>
    </row>
    <row r="2" spans="1:8" s="20" customFormat="1" ht="21.75" customHeight="1">
      <c r="A2" s="20" t="s">
        <v>42</v>
      </c>
      <c r="H2" s="22" t="s">
        <v>3</v>
      </c>
    </row>
    <row r="3" spans="1:8" ht="24.75" customHeight="1">
      <c r="A3" s="33" t="s">
        <v>43</v>
      </c>
      <c r="B3" s="34"/>
      <c r="C3" s="35" t="s">
        <v>44</v>
      </c>
      <c r="D3" s="33" t="s">
        <v>45</v>
      </c>
      <c r="E3" s="55"/>
      <c r="F3" s="55"/>
      <c r="G3" s="55"/>
      <c r="H3" s="34"/>
    </row>
    <row r="4" spans="1:8" ht="36" customHeight="1">
      <c r="A4" s="23" t="s">
        <v>46</v>
      </c>
      <c r="B4" s="23" t="s">
        <v>47</v>
      </c>
      <c r="C4" s="36"/>
      <c r="D4" s="56" t="s">
        <v>48</v>
      </c>
      <c r="E4" s="56" t="s">
        <v>49</v>
      </c>
      <c r="F4" s="56" t="s">
        <v>50</v>
      </c>
      <c r="G4" s="56" t="s">
        <v>51</v>
      </c>
      <c r="H4" s="56" t="s">
        <v>52</v>
      </c>
    </row>
    <row r="5" spans="1:8" ht="40.5" customHeight="1">
      <c r="A5" s="28"/>
      <c r="B5" s="28" t="s">
        <v>53</v>
      </c>
      <c r="C5" s="37">
        <v>317626.93</v>
      </c>
      <c r="D5" s="37">
        <v>222756.04</v>
      </c>
      <c r="E5" s="37">
        <v>94870.89</v>
      </c>
      <c r="F5" s="28"/>
      <c r="G5" s="28"/>
      <c r="H5" s="28"/>
    </row>
    <row r="6" spans="1:8" ht="40.5" customHeight="1">
      <c r="A6" s="38" t="s">
        <v>54</v>
      </c>
      <c r="B6" s="39" t="s">
        <v>55</v>
      </c>
      <c r="C6" s="37">
        <v>298979.5</v>
      </c>
      <c r="D6" s="37">
        <v>206977.87</v>
      </c>
      <c r="E6" s="37">
        <v>92001.63</v>
      </c>
      <c r="F6" s="28"/>
      <c r="G6" s="28"/>
      <c r="H6" s="28"/>
    </row>
    <row r="7" spans="1:8" ht="40.5" customHeight="1">
      <c r="A7" s="38" t="s">
        <v>56</v>
      </c>
      <c r="B7" s="39" t="s">
        <v>57</v>
      </c>
      <c r="C7" s="37">
        <v>8598.54</v>
      </c>
      <c r="D7" s="37">
        <v>5893.9</v>
      </c>
      <c r="E7" s="37">
        <v>2704.64</v>
      </c>
      <c r="F7" s="28"/>
      <c r="G7" s="28"/>
      <c r="H7" s="28"/>
    </row>
    <row r="8" spans="1:8" ht="40.5" customHeight="1">
      <c r="A8" s="40" t="s">
        <v>58</v>
      </c>
      <c r="B8" s="41" t="s">
        <v>59</v>
      </c>
      <c r="C8" s="30">
        <v>5602.9</v>
      </c>
      <c r="D8" s="30">
        <v>5602.9</v>
      </c>
      <c r="E8" s="30"/>
      <c r="F8" s="28"/>
      <c r="G8" s="28"/>
      <c r="H8" s="28"/>
    </row>
    <row r="9" spans="1:8" ht="40.5" customHeight="1">
      <c r="A9" s="40" t="s">
        <v>60</v>
      </c>
      <c r="B9" s="41" t="s">
        <v>61</v>
      </c>
      <c r="C9" s="30">
        <v>2699.64</v>
      </c>
      <c r="D9" s="30"/>
      <c r="E9" s="30">
        <v>2699.64</v>
      </c>
      <c r="F9" s="28"/>
      <c r="G9" s="28"/>
      <c r="H9" s="28"/>
    </row>
    <row r="10" spans="1:8" ht="40.5" customHeight="1">
      <c r="A10" s="40" t="s">
        <v>62</v>
      </c>
      <c r="B10" s="41" t="s">
        <v>63</v>
      </c>
      <c r="C10" s="30">
        <v>296</v>
      </c>
      <c r="D10" s="30">
        <v>291</v>
      </c>
      <c r="E10" s="30">
        <v>5</v>
      </c>
      <c r="F10" s="28"/>
      <c r="G10" s="28"/>
      <c r="H10" s="28"/>
    </row>
    <row r="11" spans="1:8" ht="40.5" customHeight="1">
      <c r="A11" s="38" t="s">
        <v>64</v>
      </c>
      <c r="B11" s="39" t="s">
        <v>65</v>
      </c>
      <c r="C11" s="37">
        <v>40290.35</v>
      </c>
      <c r="D11" s="37">
        <v>15868.09</v>
      </c>
      <c r="E11" s="37">
        <v>24422.26</v>
      </c>
      <c r="F11" s="28"/>
      <c r="G11" s="28"/>
      <c r="H11" s="28"/>
    </row>
    <row r="12" spans="1:8" ht="40.5" customHeight="1">
      <c r="A12" s="40" t="s">
        <v>66</v>
      </c>
      <c r="B12" s="41" t="s">
        <v>67</v>
      </c>
      <c r="C12" s="30">
        <v>7734.9</v>
      </c>
      <c r="D12" s="30">
        <v>5634.9</v>
      </c>
      <c r="E12" s="30">
        <v>2100</v>
      </c>
      <c r="F12" s="28"/>
      <c r="G12" s="28"/>
      <c r="H12" s="28"/>
    </row>
    <row r="13" spans="1:8" ht="40.5" customHeight="1">
      <c r="A13" s="40" t="s">
        <v>68</v>
      </c>
      <c r="B13" s="41" t="s">
        <v>69</v>
      </c>
      <c r="C13" s="30">
        <v>6997.29</v>
      </c>
      <c r="D13" s="30">
        <v>5597.29</v>
      </c>
      <c r="E13" s="30">
        <v>1400</v>
      </c>
      <c r="F13" s="28"/>
      <c r="G13" s="28"/>
      <c r="H13" s="28"/>
    </row>
    <row r="14" spans="1:8" ht="40.5" customHeight="1">
      <c r="A14" s="40" t="s">
        <v>70</v>
      </c>
      <c r="B14" s="41" t="s">
        <v>71</v>
      </c>
      <c r="C14" s="30">
        <v>5035.9</v>
      </c>
      <c r="D14" s="30">
        <v>4635.9</v>
      </c>
      <c r="E14" s="30">
        <v>400</v>
      </c>
      <c r="F14" s="28"/>
      <c r="G14" s="28"/>
      <c r="H14" s="28"/>
    </row>
    <row r="15" spans="1:8" ht="40.5" customHeight="1">
      <c r="A15" s="40" t="s">
        <v>72</v>
      </c>
      <c r="B15" s="41" t="s">
        <v>73</v>
      </c>
      <c r="C15" s="30">
        <v>20522.26</v>
      </c>
      <c r="D15" s="30"/>
      <c r="E15" s="30">
        <v>20522.26</v>
      </c>
      <c r="F15" s="28"/>
      <c r="G15" s="28"/>
      <c r="H15" s="28"/>
    </row>
    <row r="16" spans="1:8" ht="40.5" customHeight="1">
      <c r="A16" s="38" t="s">
        <v>74</v>
      </c>
      <c r="B16" s="39" t="s">
        <v>75</v>
      </c>
      <c r="C16" s="37">
        <v>221485.12</v>
      </c>
      <c r="D16" s="37">
        <v>174699.46</v>
      </c>
      <c r="E16" s="37">
        <v>46785.66</v>
      </c>
      <c r="F16" s="28"/>
      <c r="G16" s="28"/>
      <c r="H16" s="28"/>
    </row>
    <row r="17" spans="1:8" ht="40.5" customHeight="1">
      <c r="A17" s="40" t="s">
        <v>76</v>
      </c>
      <c r="B17" s="41" t="s">
        <v>77</v>
      </c>
      <c r="C17" s="30">
        <v>221485.12</v>
      </c>
      <c r="D17" s="30">
        <v>174699.46</v>
      </c>
      <c r="E17" s="30">
        <v>46785.66</v>
      </c>
      <c r="F17" s="28"/>
      <c r="G17" s="28"/>
      <c r="H17" s="28"/>
    </row>
    <row r="18" spans="1:8" ht="40.5" customHeight="1">
      <c r="A18" s="38" t="s">
        <v>78</v>
      </c>
      <c r="B18" s="39" t="s">
        <v>79</v>
      </c>
      <c r="C18" s="37">
        <v>28605.49</v>
      </c>
      <c r="D18" s="37">
        <v>10516.42</v>
      </c>
      <c r="E18" s="37">
        <v>18089.07</v>
      </c>
      <c r="F18" s="28"/>
      <c r="G18" s="28"/>
      <c r="H18" s="28"/>
    </row>
    <row r="19" spans="1:8" ht="40.5" customHeight="1">
      <c r="A19" s="40" t="s">
        <v>80</v>
      </c>
      <c r="B19" s="41" t="s">
        <v>81</v>
      </c>
      <c r="C19" s="30">
        <v>28605.49</v>
      </c>
      <c r="D19" s="30">
        <v>10516.42</v>
      </c>
      <c r="E19" s="30">
        <v>18089.07</v>
      </c>
      <c r="F19" s="28"/>
      <c r="G19" s="28"/>
      <c r="H19" s="28"/>
    </row>
    <row r="20" spans="1:8" ht="40.5" customHeight="1">
      <c r="A20" s="38" t="s">
        <v>82</v>
      </c>
      <c r="B20" s="39" t="s">
        <v>83</v>
      </c>
      <c r="C20" s="37">
        <v>15153.59</v>
      </c>
      <c r="D20" s="37">
        <v>15153.59</v>
      </c>
      <c r="E20" s="37"/>
      <c r="F20" s="28"/>
      <c r="G20" s="28"/>
      <c r="H20" s="28"/>
    </row>
    <row r="21" spans="1:8" ht="40.5" customHeight="1">
      <c r="A21" s="38" t="s">
        <v>84</v>
      </c>
      <c r="B21" s="39" t="s">
        <v>85</v>
      </c>
      <c r="C21" s="37">
        <v>15153.59</v>
      </c>
      <c r="D21" s="37">
        <v>15153.59</v>
      </c>
      <c r="E21" s="37"/>
      <c r="F21" s="28"/>
      <c r="G21" s="28"/>
      <c r="H21" s="28"/>
    </row>
    <row r="22" spans="1:8" ht="40.5" customHeight="1">
      <c r="A22" s="40" t="s">
        <v>86</v>
      </c>
      <c r="B22" s="41" t="s">
        <v>87</v>
      </c>
      <c r="C22" s="30">
        <v>11052.15</v>
      </c>
      <c r="D22" s="30">
        <v>11052.15</v>
      </c>
      <c r="E22" s="30"/>
      <c r="F22" s="28"/>
      <c r="G22" s="28"/>
      <c r="H22" s="28"/>
    </row>
    <row r="23" spans="1:8" ht="40.5" customHeight="1">
      <c r="A23" s="40" t="s">
        <v>88</v>
      </c>
      <c r="B23" s="41" t="s">
        <v>89</v>
      </c>
      <c r="C23" s="30">
        <v>4101.44</v>
      </c>
      <c r="D23" s="30">
        <v>4101.44</v>
      </c>
      <c r="E23" s="30"/>
      <c r="F23" s="28"/>
      <c r="G23" s="28"/>
      <c r="H23" s="28"/>
    </row>
    <row r="24" spans="1:8" ht="40.5" customHeight="1">
      <c r="A24" s="38" t="s">
        <v>90</v>
      </c>
      <c r="B24" s="39" t="s">
        <v>91</v>
      </c>
      <c r="C24" s="37">
        <v>624.58</v>
      </c>
      <c r="D24" s="37">
        <v>624.58</v>
      </c>
      <c r="E24" s="37"/>
      <c r="F24" s="28"/>
      <c r="G24" s="28"/>
      <c r="H24" s="28"/>
    </row>
    <row r="25" spans="1:8" ht="40.5" customHeight="1">
      <c r="A25" s="38" t="s">
        <v>92</v>
      </c>
      <c r="B25" s="39" t="s">
        <v>93</v>
      </c>
      <c r="C25" s="37">
        <v>624.58</v>
      </c>
      <c r="D25" s="37">
        <v>624.58</v>
      </c>
      <c r="E25" s="37"/>
      <c r="F25" s="28"/>
      <c r="G25" s="28"/>
      <c r="H25" s="28"/>
    </row>
    <row r="26" spans="1:8" ht="40.5" customHeight="1">
      <c r="A26" s="40" t="s">
        <v>94</v>
      </c>
      <c r="B26" s="41" t="s">
        <v>95</v>
      </c>
      <c r="C26" s="30">
        <v>146.14</v>
      </c>
      <c r="D26" s="30">
        <v>146.14</v>
      </c>
      <c r="E26" s="30"/>
      <c r="F26" s="28"/>
      <c r="G26" s="28"/>
      <c r="H26" s="28"/>
    </row>
    <row r="27" spans="1:8" ht="40.5" customHeight="1">
      <c r="A27" s="40" t="s">
        <v>96</v>
      </c>
      <c r="B27" s="41" t="s">
        <v>97</v>
      </c>
      <c r="C27" s="30">
        <v>478.44</v>
      </c>
      <c r="D27" s="30">
        <v>478.44</v>
      </c>
      <c r="E27" s="30"/>
      <c r="F27" s="28"/>
      <c r="G27" s="28"/>
      <c r="H27" s="28"/>
    </row>
    <row r="28" spans="1:8" ht="40.5" customHeight="1">
      <c r="A28" s="38" t="s">
        <v>98</v>
      </c>
      <c r="B28" s="39" t="s">
        <v>99</v>
      </c>
      <c r="C28" s="37">
        <v>2869.26</v>
      </c>
      <c r="D28" s="37"/>
      <c r="E28" s="37">
        <v>2869.26</v>
      </c>
      <c r="F28" s="28"/>
      <c r="G28" s="28"/>
      <c r="H28" s="28"/>
    </row>
    <row r="29" spans="1:8" ht="40.5" customHeight="1">
      <c r="A29" s="38" t="s">
        <v>100</v>
      </c>
      <c r="B29" s="39" t="s">
        <v>101</v>
      </c>
      <c r="C29" s="37">
        <v>2869.26</v>
      </c>
      <c r="D29" s="37"/>
      <c r="E29" s="37">
        <v>2869.26</v>
      </c>
      <c r="F29" s="28"/>
      <c r="G29" s="28"/>
      <c r="H29" s="28"/>
    </row>
    <row r="30" spans="1:8" ht="40.5" customHeight="1">
      <c r="A30" s="40" t="s">
        <v>102</v>
      </c>
      <c r="B30" s="41" t="s">
        <v>103</v>
      </c>
      <c r="C30" s="30">
        <v>2869.26</v>
      </c>
      <c r="D30" s="30"/>
      <c r="E30" s="30">
        <v>2869.26</v>
      </c>
      <c r="F30" s="28"/>
      <c r="G30" s="28"/>
      <c r="H30" s="28"/>
    </row>
  </sheetData>
  <sheetProtection/>
  <mergeCells count="4">
    <mergeCell ref="A1:H1"/>
    <mergeCell ref="A3:B3"/>
    <mergeCell ref="D3:H3"/>
    <mergeCell ref="C3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/>
  <headerFooter>
    <oddFooter xml:space="preserve">&amp;C&amp;P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:D1"/>
    </sheetView>
  </sheetViews>
  <sheetFormatPr defaultColWidth="9.00390625" defaultRowHeight="15"/>
  <cols>
    <col min="1" max="1" width="36.8515625" style="0" customWidth="1"/>
    <col min="2" max="2" width="16.8515625" style="0" customWidth="1"/>
    <col min="3" max="3" width="36.8515625" style="0" customWidth="1"/>
    <col min="4" max="4" width="17.28125" style="0" customWidth="1"/>
  </cols>
  <sheetData>
    <row r="1" spans="1:4" s="19" customFormat="1" ht="33.75" customHeight="1">
      <c r="A1" s="21" t="s">
        <v>104</v>
      </c>
      <c r="B1" s="21"/>
      <c r="C1" s="21"/>
      <c r="D1" s="21"/>
    </row>
    <row r="2" spans="1:4" s="20" customFormat="1" ht="21" customHeight="1">
      <c r="A2" s="20" t="s">
        <v>105</v>
      </c>
      <c r="D2" s="22" t="s">
        <v>3</v>
      </c>
    </row>
    <row r="3" spans="1:4" ht="24" customHeight="1">
      <c r="A3" s="33" t="s">
        <v>4</v>
      </c>
      <c r="B3" s="34"/>
      <c r="C3" s="33" t="s">
        <v>5</v>
      </c>
      <c r="D3" s="34"/>
    </row>
    <row r="4" spans="1:4" ht="24" customHeight="1">
      <c r="A4" s="23" t="s">
        <v>6</v>
      </c>
      <c r="B4" s="23" t="s">
        <v>7</v>
      </c>
      <c r="C4" s="23" t="s">
        <v>6</v>
      </c>
      <c r="D4" s="23" t="s">
        <v>7</v>
      </c>
    </row>
    <row r="5" spans="1:4" ht="24" customHeight="1">
      <c r="A5" s="28" t="s">
        <v>8</v>
      </c>
      <c r="B5" s="28">
        <f>B6+B7</f>
        <v>192941.16</v>
      </c>
      <c r="C5" s="41" t="s">
        <v>9</v>
      </c>
      <c r="D5" s="49"/>
    </row>
    <row r="6" spans="1:4" ht="24" customHeight="1">
      <c r="A6" s="28" t="s">
        <v>10</v>
      </c>
      <c r="B6" s="50">
        <v>190071.9</v>
      </c>
      <c r="C6" s="41" t="s">
        <v>11</v>
      </c>
      <c r="D6" s="49"/>
    </row>
    <row r="7" spans="1:4" ht="24" customHeight="1">
      <c r="A7" s="28" t="s">
        <v>12</v>
      </c>
      <c r="B7" s="51">
        <v>2869.26</v>
      </c>
      <c r="C7" s="52" t="s">
        <v>13</v>
      </c>
      <c r="D7" s="49">
        <v>187388.71</v>
      </c>
    </row>
    <row r="8" spans="1:4" ht="24" customHeight="1">
      <c r="A8" s="28"/>
      <c r="B8" s="28"/>
      <c r="C8" s="41" t="s">
        <v>15</v>
      </c>
      <c r="D8" s="49"/>
    </row>
    <row r="9" spans="1:4" ht="24" customHeight="1">
      <c r="A9" s="28"/>
      <c r="B9" s="28"/>
      <c r="C9" s="41" t="s">
        <v>17</v>
      </c>
      <c r="D9" s="49"/>
    </row>
    <row r="10" spans="1:4" ht="24" customHeight="1">
      <c r="A10" s="28"/>
      <c r="B10" s="28"/>
      <c r="C10" s="41" t="s">
        <v>19</v>
      </c>
      <c r="D10" s="49">
        <v>3929.61</v>
      </c>
    </row>
    <row r="11" spans="1:4" ht="24" customHeight="1">
      <c r="A11" s="28"/>
      <c r="B11" s="28"/>
      <c r="C11" s="41" t="s">
        <v>21</v>
      </c>
      <c r="D11" s="49">
        <v>624.58</v>
      </c>
    </row>
    <row r="12" spans="1:4" ht="24" customHeight="1">
      <c r="A12" s="28"/>
      <c r="B12" s="28"/>
      <c r="C12" s="41" t="s">
        <v>23</v>
      </c>
      <c r="D12" s="49"/>
    </row>
    <row r="13" spans="1:4" ht="24" customHeight="1">
      <c r="A13" s="28"/>
      <c r="B13" s="28"/>
      <c r="C13" s="41" t="s">
        <v>24</v>
      </c>
      <c r="D13" s="49"/>
    </row>
    <row r="14" spans="1:4" ht="24" customHeight="1">
      <c r="A14" s="28"/>
      <c r="B14" s="28"/>
      <c r="C14" s="41" t="s">
        <v>25</v>
      </c>
      <c r="D14" s="49"/>
    </row>
    <row r="15" spans="1:4" ht="24" customHeight="1">
      <c r="A15" s="28"/>
      <c r="B15" s="28"/>
      <c r="C15" s="41" t="s">
        <v>26</v>
      </c>
      <c r="D15" s="49"/>
    </row>
    <row r="16" spans="1:4" ht="24" customHeight="1">
      <c r="A16" s="28"/>
      <c r="B16" s="28"/>
      <c r="C16" s="41" t="s">
        <v>27</v>
      </c>
      <c r="D16" s="49"/>
    </row>
    <row r="17" spans="1:4" ht="24" customHeight="1">
      <c r="A17" s="28"/>
      <c r="B17" s="28"/>
      <c r="C17" s="41" t="s">
        <v>28</v>
      </c>
      <c r="D17" s="49"/>
    </row>
    <row r="18" spans="1:4" ht="24" customHeight="1">
      <c r="A18" s="28"/>
      <c r="B18" s="28"/>
      <c r="C18" s="41" t="s">
        <v>29</v>
      </c>
      <c r="D18" s="49"/>
    </row>
    <row r="19" spans="1:4" ht="24" customHeight="1">
      <c r="A19" s="28"/>
      <c r="B19" s="28"/>
      <c r="C19" s="41" t="s">
        <v>30</v>
      </c>
      <c r="D19" s="49"/>
    </row>
    <row r="20" spans="1:4" ht="24" customHeight="1">
      <c r="A20" s="28"/>
      <c r="B20" s="28"/>
      <c r="C20" s="41" t="s">
        <v>31</v>
      </c>
      <c r="D20" s="53">
        <v>2869.2600000000384</v>
      </c>
    </row>
    <row r="21" spans="1:4" ht="24" customHeight="1">
      <c r="A21" s="28"/>
      <c r="B21" s="28"/>
      <c r="C21" s="28"/>
      <c r="D21" s="28"/>
    </row>
    <row r="22" spans="1:4" ht="24" customHeight="1">
      <c r="A22" s="28"/>
      <c r="B22" s="28"/>
      <c r="C22" s="28"/>
      <c r="D22" s="28"/>
    </row>
    <row r="23" spans="1:4" ht="24" customHeight="1">
      <c r="A23" s="28" t="s">
        <v>32</v>
      </c>
      <c r="B23" s="28">
        <v>192941.16</v>
      </c>
      <c r="C23" s="28" t="s">
        <v>33</v>
      </c>
      <c r="D23" s="49">
        <v>194812.16</v>
      </c>
    </row>
    <row r="24" spans="1:4" ht="24" customHeight="1">
      <c r="A24" s="28" t="s">
        <v>34</v>
      </c>
      <c r="B24" s="54">
        <v>1871</v>
      </c>
      <c r="C24" s="28" t="s">
        <v>35</v>
      </c>
      <c r="D24" s="28"/>
    </row>
    <row r="25" spans="1:4" ht="24" customHeight="1">
      <c r="A25" s="28"/>
      <c r="B25" s="28"/>
      <c r="C25" s="28"/>
      <c r="D25" s="28"/>
    </row>
    <row r="26" spans="1:4" ht="24" customHeight="1">
      <c r="A26" s="28" t="s">
        <v>37</v>
      </c>
      <c r="B26" s="49">
        <v>194812.16</v>
      </c>
      <c r="C26" s="28" t="s">
        <v>38</v>
      </c>
      <c r="D26" s="49">
        <v>194812.16</v>
      </c>
    </row>
  </sheetData>
  <sheetProtection/>
  <mergeCells count="3">
    <mergeCell ref="A1:D1"/>
    <mergeCell ref="A3:B3"/>
    <mergeCell ref="C3:D3"/>
  </mergeCells>
  <printOptions horizontalCentered="1"/>
  <pageMargins left="0.71" right="0.71" top="0.75" bottom="0.75" header="0.31" footer="0.31"/>
  <pageSetup horizontalDpi="600" verticalDpi="600" orientation="landscape" paperSize="9"/>
  <headerFooter>
    <oddFooter xml:space="preserve">&amp;C&amp;P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A1" sqref="A1:E1"/>
    </sheetView>
  </sheetViews>
  <sheetFormatPr defaultColWidth="9.00390625" defaultRowHeight="15"/>
  <cols>
    <col min="1" max="1" width="14.421875" style="0" customWidth="1"/>
    <col min="2" max="2" width="37.140625" style="0" customWidth="1"/>
    <col min="3" max="5" width="21.00390625" style="0" customWidth="1"/>
    <col min="6" max="6" width="14.421875" style="0" customWidth="1"/>
  </cols>
  <sheetData>
    <row r="1" spans="1:5" s="19" customFormat="1" ht="33.75" customHeight="1">
      <c r="A1" s="21" t="s">
        <v>106</v>
      </c>
      <c r="B1" s="21"/>
      <c r="C1" s="21"/>
      <c r="D1" s="21"/>
      <c r="E1" s="21"/>
    </row>
    <row r="2" spans="1:5" s="20" customFormat="1" ht="21.75" customHeight="1">
      <c r="A2" s="20" t="s">
        <v>107</v>
      </c>
      <c r="E2" s="22" t="s">
        <v>3</v>
      </c>
    </row>
    <row r="3" spans="1:5" ht="24.75" customHeight="1">
      <c r="A3" s="33" t="s">
        <v>43</v>
      </c>
      <c r="B3" s="34"/>
      <c r="C3" s="35" t="s">
        <v>7</v>
      </c>
      <c r="D3" s="47" t="s">
        <v>45</v>
      </c>
      <c r="E3" s="48"/>
    </row>
    <row r="4" spans="1:5" ht="24.75" customHeight="1">
      <c r="A4" s="23" t="s">
        <v>46</v>
      </c>
      <c r="B4" s="23" t="s">
        <v>47</v>
      </c>
      <c r="C4" s="36"/>
      <c r="D4" s="23" t="s">
        <v>48</v>
      </c>
      <c r="E4" s="23" t="s">
        <v>49</v>
      </c>
    </row>
    <row r="5" spans="1:5" ht="40.5" customHeight="1">
      <c r="A5" s="28"/>
      <c r="B5" s="24" t="s">
        <v>53</v>
      </c>
      <c r="C5" s="24">
        <f>D5+E5</f>
        <v>191942.9</v>
      </c>
      <c r="D5" s="37">
        <v>140881.38</v>
      </c>
      <c r="E5" s="37">
        <v>51061.52</v>
      </c>
    </row>
    <row r="6" spans="1:5" ht="40.5" customHeight="1">
      <c r="A6" s="38" t="s">
        <v>54</v>
      </c>
      <c r="B6" s="39" t="s">
        <v>55</v>
      </c>
      <c r="C6" s="24">
        <f>SUM(D6:E6)</f>
        <v>187388.71</v>
      </c>
      <c r="D6" s="37">
        <v>136327.19</v>
      </c>
      <c r="E6" s="37">
        <v>51061.52</v>
      </c>
    </row>
    <row r="7" spans="1:5" ht="40.5" customHeight="1">
      <c r="A7" s="38" t="s">
        <v>56</v>
      </c>
      <c r="B7" s="39" t="s">
        <v>57</v>
      </c>
      <c r="C7" s="24">
        <f aca="true" t="shared" si="0" ref="C7:C27">SUM(D7:E7)</f>
        <v>8372.02</v>
      </c>
      <c r="D7" s="37">
        <v>5874.9</v>
      </c>
      <c r="E7" s="37">
        <v>2497.12</v>
      </c>
    </row>
    <row r="8" spans="1:5" ht="40.5" customHeight="1">
      <c r="A8" s="40" t="s">
        <v>58</v>
      </c>
      <c r="B8" s="41" t="s">
        <v>59</v>
      </c>
      <c r="C8" s="28">
        <f t="shared" si="0"/>
        <v>5583.9</v>
      </c>
      <c r="D8" s="30">
        <v>5583.9</v>
      </c>
      <c r="E8" s="30"/>
    </row>
    <row r="9" spans="1:5" ht="40.5" customHeight="1">
      <c r="A9" s="40" t="s">
        <v>60</v>
      </c>
      <c r="B9" s="41" t="s">
        <v>61</v>
      </c>
      <c r="C9" s="28">
        <f t="shared" si="0"/>
        <v>2492.12</v>
      </c>
      <c r="D9" s="30"/>
      <c r="E9" s="30">
        <v>2492.12</v>
      </c>
    </row>
    <row r="10" spans="1:5" ht="40.5" customHeight="1">
      <c r="A10" s="40" t="s">
        <v>62</v>
      </c>
      <c r="B10" s="41" t="s">
        <v>63</v>
      </c>
      <c r="C10" s="28">
        <f t="shared" si="0"/>
        <v>296</v>
      </c>
      <c r="D10" s="30">
        <v>291</v>
      </c>
      <c r="E10" s="30">
        <v>5</v>
      </c>
    </row>
    <row r="11" spans="1:5" ht="40.5" customHeight="1">
      <c r="A11" s="38" t="s">
        <v>64</v>
      </c>
      <c r="B11" s="39" t="s">
        <v>65</v>
      </c>
      <c r="C11" s="24">
        <f t="shared" si="0"/>
        <v>37088.53</v>
      </c>
      <c r="D11" s="37">
        <v>14923.09</v>
      </c>
      <c r="E11" s="37">
        <v>22165.44</v>
      </c>
    </row>
    <row r="12" spans="1:5" ht="40.5" customHeight="1">
      <c r="A12" s="40" t="s">
        <v>66</v>
      </c>
      <c r="B12" s="41" t="s">
        <v>67</v>
      </c>
      <c r="C12" s="28">
        <f t="shared" si="0"/>
        <v>7487.9</v>
      </c>
      <c r="D12" s="30">
        <v>5387.9</v>
      </c>
      <c r="E12" s="30">
        <v>2100</v>
      </c>
    </row>
    <row r="13" spans="1:5" ht="40.5" customHeight="1">
      <c r="A13" s="40" t="s">
        <v>68</v>
      </c>
      <c r="B13" s="41" t="s">
        <v>69</v>
      </c>
      <c r="C13" s="28">
        <f t="shared" si="0"/>
        <v>6563.29</v>
      </c>
      <c r="D13" s="30">
        <v>5163.29</v>
      </c>
      <c r="E13" s="30">
        <v>1400</v>
      </c>
    </row>
    <row r="14" spans="1:5" ht="40.5" customHeight="1">
      <c r="A14" s="40" t="s">
        <v>70</v>
      </c>
      <c r="B14" s="41" t="s">
        <v>71</v>
      </c>
      <c r="C14" s="28">
        <f t="shared" si="0"/>
        <v>4771.9</v>
      </c>
      <c r="D14" s="30">
        <v>4371.9</v>
      </c>
      <c r="E14" s="30">
        <v>400</v>
      </c>
    </row>
    <row r="15" spans="1:5" ht="40.5" customHeight="1">
      <c r="A15" s="40" t="s">
        <v>72</v>
      </c>
      <c r="B15" s="41" t="s">
        <v>73</v>
      </c>
      <c r="C15" s="28">
        <f t="shared" si="0"/>
        <v>18265.44</v>
      </c>
      <c r="D15" s="30"/>
      <c r="E15" s="30">
        <v>18265.44</v>
      </c>
    </row>
    <row r="16" spans="1:5" ht="40.5" customHeight="1">
      <c r="A16" s="38" t="s">
        <v>74</v>
      </c>
      <c r="B16" s="39" t="s">
        <v>75</v>
      </c>
      <c r="C16" s="24">
        <f t="shared" si="0"/>
        <v>130580.20999999999</v>
      </c>
      <c r="D16" s="37">
        <v>110284.25</v>
      </c>
      <c r="E16" s="37">
        <v>20295.96</v>
      </c>
    </row>
    <row r="17" spans="1:5" ht="40.5" customHeight="1">
      <c r="A17" s="40" t="s">
        <v>76</v>
      </c>
      <c r="B17" s="41" t="s">
        <v>77</v>
      </c>
      <c r="C17" s="28">
        <f t="shared" si="0"/>
        <v>130580.20999999999</v>
      </c>
      <c r="D17" s="30">
        <v>110284.25</v>
      </c>
      <c r="E17" s="30">
        <v>20295.96</v>
      </c>
    </row>
    <row r="18" spans="1:5" ht="40.5" customHeight="1">
      <c r="A18" s="38" t="s">
        <v>78</v>
      </c>
      <c r="B18" s="39" t="s">
        <v>79</v>
      </c>
      <c r="C18" s="24">
        <f t="shared" si="0"/>
        <v>11347.95</v>
      </c>
      <c r="D18" s="37">
        <v>5244.95</v>
      </c>
      <c r="E18" s="37">
        <v>6103</v>
      </c>
    </row>
    <row r="19" spans="1:5" ht="40.5" customHeight="1">
      <c r="A19" s="40" t="s">
        <v>80</v>
      </c>
      <c r="B19" s="41" t="s">
        <v>81</v>
      </c>
      <c r="C19" s="28">
        <f t="shared" si="0"/>
        <v>11347.95</v>
      </c>
      <c r="D19" s="30">
        <v>5244.95</v>
      </c>
      <c r="E19" s="30">
        <v>6103</v>
      </c>
    </row>
    <row r="20" spans="1:5" ht="40.5" customHeight="1">
      <c r="A20" s="38" t="s">
        <v>82</v>
      </c>
      <c r="B20" s="39" t="s">
        <v>83</v>
      </c>
      <c r="C20" s="24">
        <f t="shared" si="0"/>
        <v>3929.61</v>
      </c>
      <c r="D20" s="37">
        <v>3929.61</v>
      </c>
      <c r="E20" s="37"/>
    </row>
    <row r="21" spans="1:5" ht="40.5" customHeight="1">
      <c r="A21" s="38" t="s">
        <v>84</v>
      </c>
      <c r="B21" s="39" t="s">
        <v>85</v>
      </c>
      <c r="C21" s="24">
        <f t="shared" si="0"/>
        <v>3929.61</v>
      </c>
      <c r="D21" s="37">
        <v>3929.61</v>
      </c>
      <c r="E21" s="37"/>
    </row>
    <row r="22" spans="1:5" ht="40.5" customHeight="1">
      <c r="A22" s="40" t="s">
        <v>86</v>
      </c>
      <c r="B22" s="41" t="s">
        <v>87</v>
      </c>
      <c r="C22" s="28">
        <f t="shared" si="0"/>
        <v>2898.13</v>
      </c>
      <c r="D22" s="30">
        <v>2898.13</v>
      </c>
      <c r="E22" s="30"/>
    </row>
    <row r="23" spans="1:5" ht="40.5" customHeight="1">
      <c r="A23" s="40" t="s">
        <v>88</v>
      </c>
      <c r="B23" s="41" t="s">
        <v>89</v>
      </c>
      <c r="C23" s="28">
        <f t="shared" si="0"/>
        <v>1031.48</v>
      </c>
      <c r="D23" s="30">
        <v>1031.48</v>
      </c>
      <c r="E23" s="30"/>
    </row>
    <row r="24" spans="1:5" ht="40.5" customHeight="1">
      <c r="A24" s="38" t="s">
        <v>90</v>
      </c>
      <c r="B24" s="39" t="s">
        <v>91</v>
      </c>
      <c r="C24" s="24">
        <f t="shared" si="0"/>
        <v>624.58</v>
      </c>
      <c r="D24" s="37">
        <v>624.58</v>
      </c>
      <c r="E24" s="37"/>
    </row>
    <row r="25" spans="1:5" ht="40.5" customHeight="1">
      <c r="A25" s="38" t="s">
        <v>92</v>
      </c>
      <c r="B25" s="39" t="s">
        <v>93</v>
      </c>
      <c r="C25" s="24">
        <f t="shared" si="0"/>
        <v>624.58</v>
      </c>
      <c r="D25" s="37">
        <v>624.58</v>
      </c>
      <c r="E25" s="37"/>
    </row>
    <row r="26" spans="1:5" ht="40.5" customHeight="1">
      <c r="A26" s="40" t="s">
        <v>94</v>
      </c>
      <c r="B26" s="41" t="s">
        <v>95</v>
      </c>
      <c r="C26" s="28">
        <f t="shared" si="0"/>
        <v>146.14</v>
      </c>
      <c r="D26" s="30">
        <v>146.14</v>
      </c>
      <c r="E26" s="30"/>
    </row>
    <row r="27" spans="1:5" ht="40.5" customHeight="1">
      <c r="A27" s="40" t="s">
        <v>96</v>
      </c>
      <c r="B27" s="41" t="s">
        <v>97</v>
      </c>
      <c r="C27" s="28">
        <f t="shared" si="0"/>
        <v>478.44</v>
      </c>
      <c r="D27" s="30">
        <v>478.44</v>
      </c>
      <c r="E27" s="30"/>
    </row>
  </sheetData>
  <sheetProtection/>
  <mergeCells count="4">
    <mergeCell ref="A1:E1"/>
    <mergeCell ref="A3:B3"/>
    <mergeCell ref="D3:E3"/>
    <mergeCell ref="C3:C4"/>
  </mergeCells>
  <printOptions horizontalCentered="1"/>
  <pageMargins left="0.71" right="0.71" top="0.75" bottom="0.75" header="0.31" footer="0.31"/>
  <pageSetup horizontalDpi="600" verticalDpi="600" orientation="landscape" paperSize="9"/>
  <headerFooter>
    <oddFooter xml:space="preserve">&amp;C&amp;P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B59" sqref="B59"/>
    </sheetView>
  </sheetViews>
  <sheetFormatPr defaultColWidth="9.00390625" defaultRowHeight="15"/>
  <cols>
    <col min="1" max="1" width="9.57421875" style="0" customWidth="1"/>
    <col min="2" max="2" width="43.57421875" style="0" customWidth="1"/>
    <col min="3" max="5" width="17.7109375" style="0" customWidth="1"/>
    <col min="6" max="6" width="14.421875" style="0" customWidth="1"/>
  </cols>
  <sheetData>
    <row r="1" spans="1:5" s="19" customFormat="1" ht="33.75" customHeight="1">
      <c r="A1" s="21" t="s">
        <v>108</v>
      </c>
      <c r="B1" s="21"/>
      <c r="C1" s="21"/>
      <c r="D1" s="21"/>
      <c r="E1" s="21"/>
    </row>
    <row r="2" spans="1:5" s="20" customFormat="1" ht="21.75" customHeight="1">
      <c r="A2" s="20" t="s">
        <v>109</v>
      </c>
      <c r="E2" s="22" t="s">
        <v>3</v>
      </c>
    </row>
    <row r="3" spans="1:5" ht="24.75" customHeight="1">
      <c r="A3" s="33" t="s">
        <v>110</v>
      </c>
      <c r="B3" s="34"/>
      <c r="C3" s="35" t="s">
        <v>7</v>
      </c>
      <c r="D3" s="33" t="s">
        <v>45</v>
      </c>
      <c r="E3" s="34"/>
    </row>
    <row r="4" spans="1:5" ht="24.75" customHeight="1">
      <c r="A4" s="23" t="s">
        <v>46</v>
      </c>
      <c r="B4" s="23" t="s">
        <v>47</v>
      </c>
      <c r="C4" s="36"/>
      <c r="D4" s="23" t="s">
        <v>111</v>
      </c>
      <c r="E4" s="23" t="s">
        <v>112</v>
      </c>
    </row>
    <row r="5" spans="1:5" ht="40.5" customHeight="1">
      <c r="A5" s="28"/>
      <c r="B5" s="24" t="s">
        <v>53</v>
      </c>
      <c r="C5" s="42">
        <v>140881.38</v>
      </c>
      <c r="D5" s="43">
        <v>129525.53</v>
      </c>
      <c r="E5" s="37">
        <v>11355.85</v>
      </c>
    </row>
    <row r="6" spans="1:5" ht="40.5" customHeight="1">
      <c r="A6" s="44" t="s">
        <v>113</v>
      </c>
      <c r="B6" s="39" t="s">
        <v>114</v>
      </c>
      <c r="C6" s="42">
        <v>117207.62</v>
      </c>
      <c r="D6" s="43">
        <v>117207.62</v>
      </c>
      <c r="E6" s="37"/>
    </row>
    <row r="7" spans="1:5" ht="40.5" customHeight="1">
      <c r="A7" s="26" t="s">
        <v>115</v>
      </c>
      <c r="B7" s="41" t="s">
        <v>116</v>
      </c>
      <c r="C7" s="45">
        <v>24963.81</v>
      </c>
      <c r="D7" s="46">
        <v>24963.81</v>
      </c>
      <c r="E7" s="30"/>
    </row>
    <row r="8" spans="1:5" ht="40.5" customHeight="1">
      <c r="A8" s="26" t="s">
        <v>117</v>
      </c>
      <c r="B8" s="41" t="s">
        <v>118</v>
      </c>
      <c r="C8" s="45">
        <v>5971.84</v>
      </c>
      <c r="D8" s="46">
        <v>5971.84</v>
      </c>
      <c r="E8" s="30"/>
    </row>
    <row r="9" spans="1:5" ht="40.5" customHeight="1">
      <c r="A9" s="26" t="s">
        <v>119</v>
      </c>
      <c r="B9" s="41" t="s">
        <v>120</v>
      </c>
      <c r="C9" s="45">
        <v>1671.16</v>
      </c>
      <c r="D9" s="46">
        <v>1671.16</v>
      </c>
      <c r="E9" s="30"/>
    </row>
    <row r="10" spans="1:5" ht="40.5" customHeight="1">
      <c r="A10" s="26" t="s">
        <v>121</v>
      </c>
      <c r="B10" s="41" t="s">
        <v>122</v>
      </c>
      <c r="C10" s="45">
        <v>63979.16</v>
      </c>
      <c r="D10" s="46">
        <v>63979.16</v>
      </c>
      <c r="E10" s="30"/>
    </row>
    <row r="11" spans="1:5" ht="40.5" customHeight="1">
      <c r="A11" s="26" t="s">
        <v>123</v>
      </c>
      <c r="B11" s="41" t="s">
        <v>124</v>
      </c>
      <c r="C11" s="45">
        <v>2898.13</v>
      </c>
      <c r="D11" s="46">
        <v>2898.13</v>
      </c>
      <c r="E11" s="30"/>
    </row>
    <row r="12" spans="1:5" ht="40.5" customHeight="1">
      <c r="A12" s="26" t="s">
        <v>125</v>
      </c>
      <c r="B12" s="41" t="s">
        <v>126</v>
      </c>
      <c r="C12" s="45">
        <v>1031.48</v>
      </c>
      <c r="D12" s="46">
        <v>1031.48</v>
      </c>
      <c r="E12" s="30"/>
    </row>
    <row r="13" spans="1:5" ht="40.5" customHeight="1">
      <c r="A13" s="26" t="s">
        <v>127</v>
      </c>
      <c r="B13" s="41" t="s">
        <v>128</v>
      </c>
      <c r="C13" s="45">
        <v>3513.61</v>
      </c>
      <c r="D13" s="46">
        <v>3513.61</v>
      </c>
      <c r="E13" s="30"/>
    </row>
    <row r="14" spans="1:5" ht="40.5" customHeight="1">
      <c r="A14" s="26" t="s">
        <v>129</v>
      </c>
      <c r="B14" s="41" t="s">
        <v>130</v>
      </c>
      <c r="C14" s="45">
        <v>9968.15</v>
      </c>
      <c r="D14" s="46">
        <v>9968.15</v>
      </c>
      <c r="E14" s="30"/>
    </row>
    <row r="15" spans="1:5" ht="40.5" customHeight="1">
      <c r="A15" s="26" t="s">
        <v>131</v>
      </c>
      <c r="B15" s="41" t="s">
        <v>132</v>
      </c>
      <c r="C15" s="45">
        <v>768.32</v>
      </c>
      <c r="D15" s="46">
        <v>768.32</v>
      </c>
      <c r="E15" s="30"/>
    </row>
    <row r="16" spans="1:5" ht="40.5" customHeight="1">
      <c r="A16" s="26" t="s">
        <v>133</v>
      </c>
      <c r="B16" s="41" t="s">
        <v>134</v>
      </c>
      <c r="C16" s="45">
        <v>2441.96</v>
      </c>
      <c r="D16" s="46">
        <v>2441.96</v>
      </c>
      <c r="E16" s="30"/>
    </row>
    <row r="17" spans="1:5" ht="40.5" customHeight="1">
      <c r="A17" s="44" t="s">
        <v>135</v>
      </c>
      <c r="B17" s="39" t="s">
        <v>136</v>
      </c>
      <c r="C17" s="42">
        <v>10916.35</v>
      </c>
      <c r="D17" s="43"/>
      <c r="E17" s="37">
        <v>10916.35</v>
      </c>
    </row>
    <row r="18" spans="1:5" ht="40.5" customHeight="1">
      <c r="A18" s="26" t="s">
        <v>137</v>
      </c>
      <c r="B18" s="41" t="s">
        <v>138</v>
      </c>
      <c r="C18" s="45">
        <v>281.15</v>
      </c>
      <c r="D18" s="46"/>
      <c r="E18" s="30">
        <v>281.15</v>
      </c>
    </row>
    <row r="19" spans="1:5" ht="40.5" customHeight="1">
      <c r="A19" s="26" t="s">
        <v>139</v>
      </c>
      <c r="B19" s="41" t="s">
        <v>140</v>
      </c>
      <c r="C19" s="45">
        <v>36.5</v>
      </c>
      <c r="D19" s="46"/>
      <c r="E19" s="30">
        <v>36.5</v>
      </c>
    </row>
    <row r="20" spans="1:5" ht="40.5" customHeight="1">
      <c r="A20" s="26" t="s">
        <v>141</v>
      </c>
      <c r="B20" s="41" t="s">
        <v>142</v>
      </c>
      <c r="C20" s="45">
        <v>295.36</v>
      </c>
      <c r="D20" s="46"/>
      <c r="E20" s="30">
        <v>295.36</v>
      </c>
    </row>
    <row r="21" spans="1:5" ht="40.5" customHeight="1">
      <c r="A21" s="26" t="s">
        <v>143</v>
      </c>
      <c r="B21" s="41" t="s">
        <v>144</v>
      </c>
      <c r="C21" s="45">
        <v>761</v>
      </c>
      <c r="D21" s="46"/>
      <c r="E21" s="30">
        <v>761</v>
      </c>
    </row>
    <row r="22" spans="1:5" ht="40.5" customHeight="1">
      <c r="A22" s="26" t="s">
        <v>145</v>
      </c>
      <c r="B22" s="41" t="s">
        <v>146</v>
      </c>
      <c r="C22" s="45">
        <v>130.83</v>
      </c>
      <c r="D22" s="46"/>
      <c r="E22" s="30">
        <v>130.83</v>
      </c>
    </row>
    <row r="23" spans="1:5" ht="40.5" customHeight="1">
      <c r="A23" s="26" t="s">
        <v>147</v>
      </c>
      <c r="B23" s="41" t="s">
        <v>148</v>
      </c>
      <c r="C23" s="45">
        <v>1377.49</v>
      </c>
      <c r="D23" s="46"/>
      <c r="E23" s="30">
        <v>1377.49</v>
      </c>
    </row>
    <row r="24" spans="1:5" ht="40.5" customHeight="1">
      <c r="A24" s="26" t="s">
        <v>149</v>
      </c>
      <c r="B24" s="41" t="s">
        <v>150</v>
      </c>
      <c r="C24" s="45">
        <v>356.65</v>
      </c>
      <c r="D24" s="46"/>
      <c r="E24" s="30">
        <v>356.65</v>
      </c>
    </row>
    <row r="25" spans="1:5" ht="40.5" customHeight="1">
      <c r="A25" s="26" t="s">
        <v>151</v>
      </c>
      <c r="B25" s="41" t="s">
        <v>152</v>
      </c>
      <c r="C25" s="45">
        <v>286.7</v>
      </c>
      <c r="D25" s="46"/>
      <c r="E25" s="30">
        <v>286.7</v>
      </c>
    </row>
    <row r="26" spans="1:5" ht="40.5" customHeight="1">
      <c r="A26" s="26" t="s">
        <v>153</v>
      </c>
      <c r="B26" s="41" t="s">
        <v>154</v>
      </c>
      <c r="C26" s="45">
        <v>330.5</v>
      </c>
      <c r="D26" s="46"/>
      <c r="E26" s="30">
        <v>330.5</v>
      </c>
    </row>
    <row r="27" spans="1:5" ht="40.5" customHeight="1">
      <c r="A27" s="26" t="s">
        <v>155</v>
      </c>
      <c r="B27" s="41" t="s">
        <v>156</v>
      </c>
      <c r="C27" s="45">
        <v>81.6</v>
      </c>
      <c r="D27" s="46"/>
      <c r="E27" s="30">
        <v>81.6</v>
      </c>
    </row>
    <row r="28" spans="1:5" ht="40.5" customHeight="1">
      <c r="A28" s="26" t="s">
        <v>157</v>
      </c>
      <c r="B28" s="41" t="s">
        <v>158</v>
      </c>
      <c r="C28" s="45">
        <v>15.62</v>
      </c>
      <c r="D28" s="46"/>
      <c r="E28" s="30">
        <v>15.62</v>
      </c>
    </row>
    <row r="29" spans="1:5" ht="40.5" customHeight="1">
      <c r="A29" s="26" t="s">
        <v>159</v>
      </c>
      <c r="B29" s="41" t="s">
        <v>160</v>
      </c>
      <c r="C29" s="45">
        <v>9.42</v>
      </c>
      <c r="D29" s="46"/>
      <c r="E29" s="30">
        <v>9.42</v>
      </c>
    </row>
    <row r="30" spans="1:5" ht="40.5" customHeight="1">
      <c r="A30" s="26" t="s">
        <v>161</v>
      </c>
      <c r="B30" s="41" t="s">
        <v>162</v>
      </c>
      <c r="C30" s="45">
        <v>980.63</v>
      </c>
      <c r="D30" s="46"/>
      <c r="E30" s="30">
        <v>980.63</v>
      </c>
    </row>
    <row r="31" spans="1:5" ht="40.5" customHeight="1">
      <c r="A31" s="26" t="s">
        <v>163</v>
      </c>
      <c r="B31" s="41" t="s">
        <v>164</v>
      </c>
      <c r="C31" s="45">
        <v>988.7</v>
      </c>
      <c r="D31" s="46"/>
      <c r="E31" s="30">
        <v>988.7</v>
      </c>
    </row>
    <row r="32" spans="1:5" ht="40.5" customHeight="1">
      <c r="A32" s="26" t="s">
        <v>165</v>
      </c>
      <c r="B32" s="41" t="s">
        <v>166</v>
      </c>
      <c r="C32" s="45">
        <v>1226</v>
      </c>
      <c r="D32" s="46"/>
      <c r="E32" s="30">
        <v>1226</v>
      </c>
    </row>
    <row r="33" spans="1:5" ht="40.5" customHeight="1">
      <c r="A33" s="26" t="s">
        <v>167</v>
      </c>
      <c r="B33" s="41" t="s">
        <v>168</v>
      </c>
      <c r="C33" s="45">
        <v>592.27</v>
      </c>
      <c r="D33" s="46"/>
      <c r="E33" s="30">
        <v>592.27</v>
      </c>
    </row>
    <row r="34" spans="1:5" ht="40.5" customHeight="1">
      <c r="A34" s="26" t="s">
        <v>169</v>
      </c>
      <c r="B34" s="41" t="s">
        <v>170</v>
      </c>
      <c r="C34" s="45">
        <v>771.24</v>
      </c>
      <c r="D34" s="46"/>
      <c r="E34" s="30">
        <v>771.24</v>
      </c>
    </row>
    <row r="35" spans="1:5" ht="40.5" customHeight="1">
      <c r="A35" s="26" t="s">
        <v>171</v>
      </c>
      <c r="B35" s="41" t="s">
        <v>172</v>
      </c>
      <c r="C35" s="45">
        <v>66.79</v>
      </c>
      <c r="D35" s="46"/>
      <c r="E35" s="30">
        <v>66.79</v>
      </c>
    </row>
    <row r="36" spans="1:5" ht="40.5" customHeight="1">
      <c r="A36" s="26" t="s">
        <v>173</v>
      </c>
      <c r="B36" s="41" t="s">
        <v>174</v>
      </c>
      <c r="C36" s="45">
        <v>478.98</v>
      </c>
      <c r="D36" s="46"/>
      <c r="E36" s="30">
        <v>478.98</v>
      </c>
    </row>
    <row r="37" spans="1:5" ht="40.5" customHeight="1">
      <c r="A37" s="26" t="s">
        <v>175</v>
      </c>
      <c r="B37" s="41" t="s">
        <v>176</v>
      </c>
      <c r="C37" s="45">
        <v>1848.92</v>
      </c>
      <c r="D37" s="46"/>
      <c r="E37" s="30">
        <v>1848.92</v>
      </c>
    </row>
    <row r="38" spans="1:5" ht="40.5" customHeight="1">
      <c r="A38" s="44" t="s">
        <v>177</v>
      </c>
      <c r="B38" s="39" t="s">
        <v>178</v>
      </c>
      <c r="C38" s="42">
        <v>12317.91</v>
      </c>
      <c r="D38" s="43">
        <v>12317.91</v>
      </c>
      <c r="E38" s="37"/>
    </row>
    <row r="39" spans="1:5" ht="40.5" customHeight="1">
      <c r="A39" s="26" t="s">
        <v>179</v>
      </c>
      <c r="B39" s="41" t="s">
        <v>180</v>
      </c>
      <c r="C39" s="45">
        <v>665.5</v>
      </c>
      <c r="D39" s="46">
        <v>665.5</v>
      </c>
      <c r="E39" s="30"/>
    </row>
    <row r="40" spans="1:5" ht="40.5" customHeight="1">
      <c r="A40" s="26" t="s">
        <v>181</v>
      </c>
      <c r="B40" s="41" t="s">
        <v>182</v>
      </c>
      <c r="C40" s="45">
        <v>9546.22</v>
      </c>
      <c r="D40" s="46">
        <v>9546.22</v>
      </c>
      <c r="E40" s="30"/>
    </row>
    <row r="41" spans="1:5" ht="40.5" customHeight="1">
      <c r="A41" s="26" t="s">
        <v>183</v>
      </c>
      <c r="B41" s="41" t="s">
        <v>184</v>
      </c>
      <c r="C41" s="45">
        <v>18.9</v>
      </c>
      <c r="D41" s="46">
        <v>18.9</v>
      </c>
      <c r="E41" s="30"/>
    </row>
    <row r="42" spans="1:5" ht="40.5" customHeight="1">
      <c r="A42" s="26" t="s">
        <v>185</v>
      </c>
      <c r="B42" s="41" t="s">
        <v>186</v>
      </c>
      <c r="C42" s="45">
        <v>1615.15</v>
      </c>
      <c r="D42" s="46">
        <v>1615.15</v>
      </c>
      <c r="E42" s="30"/>
    </row>
    <row r="43" spans="1:5" ht="40.5" customHeight="1">
      <c r="A43" s="26" t="s">
        <v>187</v>
      </c>
      <c r="B43" s="41" t="s">
        <v>188</v>
      </c>
      <c r="C43" s="45">
        <v>472.14</v>
      </c>
      <c r="D43" s="46">
        <v>472.14</v>
      </c>
      <c r="E43" s="30"/>
    </row>
    <row r="44" spans="1:5" ht="40.5" customHeight="1">
      <c r="A44" s="44" t="s">
        <v>189</v>
      </c>
      <c r="B44" s="39" t="s">
        <v>190</v>
      </c>
      <c r="C44" s="42">
        <v>439.5</v>
      </c>
      <c r="D44" s="43"/>
      <c r="E44" s="37">
        <v>439.5</v>
      </c>
    </row>
    <row r="45" spans="1:5" ht="40.5" customHeight="1">
      <c r="A45" s="26" t="s">
        <v>191</v>
      </c>
      <c r="B45" s="41" t="s">
        <v>192</v>
      </c>
      <c r="C45" s="45">
        <v>301.9</v>
      </c>
      <c r="D45" s="46"/>
      <c r="E45" s="30">
        <v>301.9</v>
      </c>
    </row>
    <row r="46" spans="1:5" ht="40.5" customHeight="1">
      <c r="A46" s="26" t="s">
        <v>193</v>
      </c>
      <c r="B46" s="41" t="s">
        <v>194</v>
      </c>
      <c r="C46" s="45">
        <v>29.4</v>
      </c>
      <c r="D46" s="46"/>
      <c r="E46" s="30">
        <v>29.4</v>
      </c>
    </row>
    <row r="47" spans="1:5" ht="40.5" customHeight="1">
      <c r="A47" s="26" t="s">
        <v>195</v>
      </c>
      <c r="B47" s="41" t="s">
        <v>196</v>
      </c>
      <c r="C47" s="45">
        <v>108.2</v>
      </c>
      <c r="D47" s="46"/>
      <c r="E47" s="30">
        <v>108.2</v>
      </c>
    </row>
  </sheetData>
  <sheetProtection/>
  <mergeCells count="4">
    <mergeCell ref="A1:E1"/>
    <mergeCell ref="A3:B3"/>
    <mergeCell ref="D3:E3"/>
    <mergeCell ref="C3:C4"/>
  </mergeCells>
  <printOptions horizontalCentered="1"/>
  <pageMargins left="0.71" right="0.71" top="0.75" bottom="0.75" header="0.31" footer="0.31"/>
  <pageSetup horizontalDpi="600" verticalDpi="600" orientation="landscape" paperSize="9"/>
  <headerFooter>
    <oddFooter xml:space="preserve">&amp;C&amp;P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B15" sqref="B15"/>
    </sheetView>
  </sheetViews>
  <sheetFormatPr defaultColWidth="9.00390625" defaultRowHeight="15"/>
  <cols>
    <col min="1" max="1" width="12.421875" style="0" customWidth="1"/>
    <col min="2" max="2" width="45.8515625" style="0" customWidth="1"/>
    <col min="3" max="5" width="19.28125" style="0" customWidth="1"/>
    <col min="6" max="6" width="14.421875" style="0" customWidth="1"/>
  </cols>
  <sheetData>
    <row r="1" spans="1:5" s="19" customFormat="1" ht="33.75" customHeight="1">
      <c r="A1" s="21" t="s">
        <v>197</v>
      </c>
      <c r="B1" s="21"/>
      <c r="C1" s="21"/>
      <c r="D1" s="21"/>
      <c r="E1" s="21"/>
    </row>
    <row r="2" spans="1:5" s="20" customFormat="1" ht="21.75" customHeight="1">
      <c r="A2" s="20" t="s">
        <v>198</v>
      </c>
      <c r="E2" s="22" t="s">
        <v>3</v>
      </c>
    </row>
    <row r="3" spans="1:5" ht="24.75" customHeight="1">
      <c r="A3" s="33" t="s">
        <v>43</v>
      </c>
      <c r="B3" s="34"/>
      <c r="C3" s="35" t="s">
        <v>7</v>
      </c>
      <c r="D3" s="33" t="s">
        <v>45</v>
      </c>
      <c r="E3" s="34"/>
    </row>
    <row r="4" spans="1:5" ht="24.75" customHeight="1">
      <c r="A4" s="23" t="s">
        <v>46</v>
      </c>
      <c r="B4" s="23" t="s">
        <v>47</v>
      </c>
      <c r="C4" s="36"/>
      <c r="D4" s="23" t="s">
        <v>48</v>
      </c>
      <c r="E4" s="23" t="s">
        <v>49</v>
      </c>
    </row>
    <row r="5" spans="1:5" ht="40.5" customHeight="1">
      <c r="A5" s="28"/>
      <c r="B5" s="24" t="s">
        <v>53</v>
      </c>
      <c r="C5" s="25">
        <v>2869.26</v>
      </c>
      <c r="D5" s="37"/>
      <c r="E5" s="37">
        <v>2869.26</v>
      </c>
    </row>
    <row r="6" spans="1:5" ht="40.5" customHeight="1">
      <c r="A6" s="38" t="s">
        <v>98</v>
      </c>
      <c r="B6" s="39" t="s">
        <v>99</v>
      </c>
      <c r="C6" s="25">
        <v>2869.26</v>
      </c>
      <c r="D6" s="37"/>
      <c r="E6" s="37">
        <v>2869.26</v>
      </c>
    </row>
    <row r="7" spans="1:5" ht="40.5" customHeight="1">
      <c r="A7" s="38" t="s">
        <v>100</v>
      </c>
      <c r="B7" s="39" t="s">
        <v>101</v>
      </c>
      <c r="C7" s="25">
        <v>2869.26</v>
      </c>
      <c r="D7" s="37"/>
      <c r="E7" s="37">
        <v>2869.26</v>
      </c>
    </row>
    <row r="8" spans="1:5" ht="40.5" customHeight="1">
      <c r="A8" s="40" t="s">
        <v>102</v>
      </c>
      <c r="B8" s="41" t="s">
        <v>103</v>
      </c>
      <c r="C8" s="27">
        <v>2869.26</v>
      </c>
      <c r="D8" s="30"/>
      <c r="E8" s="30">
        <v>2869.26</v>
      </c>
    </row>
  </sheetData>
  <sheetProtection/>
  <mergeCells count="4">
    <mergeCell ref="A1:E1"/>
    <mergeCell ref="A3:B3"/>
    <mergeCell ref="D3:E3"/>
    <mergeCell ref="C3:C4"/>
  </mergeCells>
  <printOptions horizontalCentered="1"/>
  <pageMargins left="0.71" right="0.71" top="0.75" bottom="0.75" header="0.31" footer="0.31"/>
  <pageSetup horizontalDpi="600" verticalDpi="600" orientation="landscape" paperSize="9"/>
  <headerFooter>
    <oddFooter xml:space="preserve">&amp;C&amp;P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15" sqref="A15"/>
    </sheetView>
  </sheetViews>
  <sheetFormatPr defaultColWidth="9.00390625" defaultRowHeight="15"/>
  <cols>
    <col min="1" max="1" width="55.28125" style="0" customWidth="1"/>
    <col min="2" max="2" width="31.57421875" style="0" customWidth="1"/>
  </cols>
  <sheetData>
    <row r="1" spans="1:2" s="19" customFormat="1" ht="33.75" customHeight="1">
      <c r="A1" s="21" t="s">
        <v>199</v>
      </c>
      <c r="B1" s="21"/>
    </row>
    <row r="2" spans="1:2" s="20" customFormat="1" ht="25.5" customHeight="1">
      <c r="A2" s="20" t="s">
        <v>200</v>
      </c>
      <c r="B2" s="22" t="s">
        <v>3</v>
      </c>
    </row>
    <row r="3" spans="1:2" ht="27" customHeight="1">
      <c r="A3" s="23" t="s">
        <v>6</v>
      </c>
      <c r="B3" s="23" t="s">
        <v>7</v>
      </c>
    </row>
    <row r="4" spans="1:2" ht="27" customHeight="1">
      <c r="A4" s="28" t="s">
        <v>53</v>
      </c>
      <c r="B4" s="29">
        <f>SUM(B5:B7)</f>
        <v>140.21</v>
      </c>
    </row>
    <row r="5" spans="1:2" ht="27" customHeight="1">
      <c r="A5" s="28" t="s">
        <v>201</v>
      </c>
      <c r="B5" s="30">
        <v>63</v>
      </c>
    </row>
    <row r="6" spans="1:2" ht="27" customHeight="1">
      <c r="A6" s="28" t="s">
        <v>202</v>
      </c>
      <c r="B6" s="30">
        <v>10.42</v>
      </c>
    </row>
    <row r="7" spans="1:2" ht="27" customHeight="1">
      <c r="A7" s="28" t="s">
        <v>203</v>
      </c>
      <c r="B7" s="31">
        <f>SUM(B8:B9)</f>
        <v>66.79</v>
      </c>
    </row>
    <row r="8" spans="1:2" ht="27" customHeight="1">
      <c r="A8" s="28" t="s">
        <v>204</v>
      </c>
      <c r="B8" s="32">
        <v>66.79</v>
      </c>
    </row>
    <row r="9" spans="1:2" ht="27" customHeight="1">
      <c r="A9" s="28" t="s">
        <v>205</v>
      </c>
      <c r="B9" s="28"/>
    </row>
  </sheetData>
  <sheetProtection/>
  <mergeCells count="1">
    <mergeCell ref="A1:B1"/>
  </mergeCells>
  <printOptions horizontalCentered="1"/>
  <pageMargins left="0.71" right="0.71" top="0.75" bottom="0.75" header="0.31" footer="0.31"/>
  <pageSetup horizontalDpi="600" verticalDpi="600" orientation="landscape" paperSize="9"/>
  <headerFooter>
    <oddFooter xml:space="preserve">&amp;C&amp;P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F6" sqref="F6"/>
    </sheetView>
  </sheetViews>
  <sheetFormatPr defaultColWidth="9.00390625" defaultRowHeight="15"/>
  <cols>
    <col min="1" max="1" width="46.421875" style="0" customWidth="1"/>
    <col min="2" max="2" width="27.28125" style="0" customWidth="1"/>
  </cols>
  <sheetData>
    <row r="1" spans="1:2" s="19" customFormat="1" ht="33.75" customHeight="1">
      <c r="A1" s="21" t="s">
        <v>206</v>
      </c>
      <c r="B1" s="21"/>
    </row>
    <row r="2" spans="1:2" s="20" customFormat="1" ht="21.75" customHeight="1">
      <c r="A2" s="20" t="s">
        <v>207</v>
      </c>
      <c r="B2" s="22" t="s">
        <v>3</v>
      </c>
    </row>
    <row r="3" spans="1:2" ht="27" customHeight="1">
      <c r="A3" s="23" t="s">
        <v>6</v>
      </c>
      <c r="B3" s="23" t="s">
        <v>7</v>
      </c>
    </row>
    <row r="4" spans="1:2" ht="27" customHeight="1">
      <c r="A4" s="24" t="s">
        <v>53</v>
      </c>
      <c r="B4" s="25">
        <v>366158</v>
      </c>
    </row>
    <row r="5" spans="1:2" ht="27" customHeight="1">
      <c r="A5" s="26" t="s">
        <v>208</v>
      </c>
      <c r="B5" s="27">
        <v>20000</v>
      </c>
    </row>
    <row r="6" spans="1:2" ht="27" customHeight="1">
      <c r="A6" s="26" t="s">
        <v>209</v>
      </c>
      <c r="B6" s="27">
        <v>2000</v>
      </c>
    </row>
    <row r="7" spans="1:2" ht="27" customHeight="1">
      <c r="A7" s="26" t="s">
        <v>210</v>
      </c>
      <c r="B7" s="27">
        <v>25828</v>
      </c>
    </row>
    <row r="8" spans="1:2" ht="27" customHeight="1">
      <c r="A8" s="26" t="s">
        <v>211</v>
      </c>
      <c r="B8" s="27">
        <v>1100</v>
      </c>
    </row>
    <row r="9" spans="1:2" ht="27" customHeight="1">
      <c r="A9" s="26" t="s">
        <v>212</v>
      </c>
      <c r="B9" s="27">
        <v>15147</v>
      </c>
    </row>
    <row r="10" spans="1:2" ht="27" customHeight="1">
      <c r="A10" s="26" t="s">
        <v>213</v>
      </c>
      <c r="B10" s="27">
        <v>1529</v>
      </c>
    </row>
    <row r="11" spans="1:2" ht="27" customHeight="1">
      <c r="A11" s="26" t="s">
        <v>214</v>
      </c>
      <c r="B11" s="27">
        <v>3000</v>
      </c>
    </row>
    <row r="12" spans="1:2" ht="27" customHeight="1">
      <c r="A12" s="26" t="s">
        <v>215</v>
      </c>
      <c r="B12" s="27">
        <v>12600</v>
      </c>
    </row>
    <row r="13" spans="1:2" ht="27" customHeight="1">
      <c r="A13" s="26" t="s">
        <v>216</v>
      </c>
      <c r="B13" s="27">
        <v>183454</v>
      </c>
    </row>
    <row r="14" spans="1:2" ht="27" customHeight="1">
      <c r="A14" s="26" t="s">
        <v>217</v>
      </c>
      <c r="B14" s="27">
        <v>85000</v>
      </c>
    </row>
    <row r="15" spans="1:2" ht="27" customHeight="1">
      <c r="A15" s="26" t="s">
        <v>218</v>
      </c>
      <c r="B15" s="27">
        <v>10000</v>
      </c>
    </row>
    <row r="16" spans="1:2" ht="27" customHeight="1">
      <c r="A16" s="26" t="s">
        <v>219</v>
      </c>
      <c r="B16" s="27">
        <v>5000</v>
      </c>
    </row>
    <row r="17" spans="1:2" ht="27" customHeight="1">
      <c r="A17" s="26" t="s">
        <v>220</v>
      </c>
      <c r="B17" s="27">
        <v>1500</v>
      </c>
    </row>
    <row r="19" ht="18.75" customHeight="1">
      <c r="A19" t="s">
        <v>221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  <headerFooter>
    <oddFooter xml:space="preserve">&amp;C&amp;P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龚岩灵</cp:lastModifiedBy>
  <cp:lastPrinted>2021-02-22T00:40:15Z</cp:lastPrinted>
  <dcterms:created xsi:type="dcterms:W3CDTF">2017-02-08T14:52:41Z</dcterms:created>
  <dcterms:modified xsi:type="dcterms:W3CDTF">2021-02-26T08:16:14Z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